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Зам дир БТиЖ\приказы\2023-2024\2 полугодие\Питание\Ореховой ОВ\"/>
    </mc:Choice>
  </mc:AlternateContent>
  <xr:revisionPtr revIDLastSave="0" documentId="13_ncr:1_{0B505269-60ED-4673-A089-D7EAA6424A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3" i="1" l="1"/>
  <c r="A223" i="1"/>
  <c r="L222" i="1"/>
  <c r="J222" i="1"/>
  <c r="I222" i="1"/>
  <c r="H222" i="1"/>
  <c r="G222" i="1"/>
  <c r="F222" i="1"/>
  <c r="B214" i="1"/>
  <c r="A214" i="1"/>
  <c r="L213" i="1"/>
  <c r="L223" i="1" s="1"/>
  <c r="J213" i="1"/>
  <c r="I213" i="1"/>
  <c r="H213" i="1"/>
  <c r="G213" i="1"/>
  <c r="F213" i="1"/>
  <c r="B205" i="1"/>
  <c r="A205" i="1"/>
  <c r="L204" i="1"/>
  <c r="J204" i="1"/>
  <c r="I204" i="1"/>
  <c r="H204" i="1"/>
  <c r="G204" i="1"/>
  <c r="F204" i="1"/>
  <c r="B196" i="1"/>
  <c r="A196" i="1"/>
  <c r="L195" i="1"/>
  <c r="J195" i="1"/>
  <c r="I195" i="1"/>
  <c r="H195" i="1"/>
  <c r="G195" i="1"/>
  <c r="F195" i="1"/>
  <c r="F10" i="1"/>
  <c r="G10" i="1"/>
  <c r="H10" i="1"/>
  <c r="I10" i="1"/>
  <c r="H223" i="1" l="1"/>
  <c r="J223" i="1"/>
  <c r="I223" i="1"/>
  <c r="G223" i="1"/>
  <c r="F223" i="1"/>
  <c r="L205" i="1"/>
  <c r="I205" i="1"/>
  <c r="J205" i="1"/>
  <c r="H205" i="1"/>
  <c r="G205" i="1"/>
  <c r="F205" i="1"/>
  <c r="J24" i="1"/>
  <c r="J23" i="1"/>
  <c r="I24" i="1"/>
  <c r="I23" i="1"/>
  <c r="H23" i="1"/>
  <c r="B188" i="1" l="1"/>
  <c r="A188" i="1"/>
  <c r="L187" i="1"/>
  <c r="J187" i="1"/>
  <c r="I187" i="1"/>
  <c r="H187" i="1"/>
  <c r="G187" i="1"/>
  <c r="F187" i="1"/>
  <c r="B179" i="1"/>
  <c r="A179" i="1"/>
  <c r="L178" i="1"/>
  <c r="J178" i="1"/>
  <c r="I178" i="1"/>
  <c r="H178" i="1"/>
  <c r="G178" i="1"/>
  <c r="F178" i="1"/>
  <c r="B170" i="1"/>
  <c r="A170" i="1"/>
  <c r="L169" i="1"/>
  <c r="J169" i="1"/>
  <c r="I169" i="1"/>
  <c r="H169" i="1"/>
  <c r="G169" i="1"/>
  <c r="F169" i="1"/>
  <c r="B160" i="1"/>
  <c r="A160" i="1"/>
  <c r="L159" i="1"/>
  <c r="J159" i="1"/>
  <c r="I159" i="1"/>
  <c r="H159" i="1"/>
  <c r="G159" i="1"/>
  <c r="F159" i="1"/>
  <c r="B151" i="1"/>
  <c r="A151" i="1"/>
  <c r="L150" i="1"/>
  <c r="J150" i="1"/>
  <c r="I150" i="1"/>
  <c r="H150" i="1"/>
  <c r="G150" i="1"/>
  <c r="F150" i="1"/>
  <c r="B141" i="1"/>
  <c r="A141" i="1"/>
  <c r="L140" i="1"/>
  <c r="L151" i="1" s="1"/>
  <c r="J140" i="1"/>
  <c r="I140" i="1"/>
  <c r="H140" i="1"/>
  <c r="G140" i="1"/>
  <c r="F140" i="1"/>
  <c r="B132" i="1"/>
  <c r="A132" i="1"/>
  <c r="L131" i="1"/>
  <c r="J131" i="1"/>
  <c r="I131" i="1"/>
  <c r="H131" i="1"/>
  <c r="G131" i="1"/>
  <c r="F131" i="1"/>
  <c r="B123" i="1"/>
  <c r="A123" i="1"/>
  <c r="L122" i="1"/>
  <c r="J122" i="1"/>
  <c r="I122" i="1"/>
  <c r="H122" i="1"/>
  <c r="G122" i="1"/>
  <c r="F122" i="1"/>
  <c r="B115" i="1"/>
  <c r="A115" i="1"/>
  <c r="L114" i="1"/>
  <c r="J114" i="1"/>
  <c r="I114" i="1"/>
  <c r="H114" i="1"/>
  <c r="G114" i="1"/>
  <c r="F114" i="1"/>
  <c r="B105" i="1"/>
  <c r="A105" i="1"/>
  <c r="L104" i="1"/>
  <c r="L115" i="1" s="1"/>
  <c r="J104" i="1"/>
  <c r="I104" i="1"/>
  <c r="H104" i="1"/>
  <c r="G104" i="1"/>
  <c r="F104" i="1"/>
  <c r="B96" i="1"/>
  <c r="A96" i="1"/>
  <c r="L95" i="1"/>
  <c r="J95" i="1"/>
  <c r="I95" i="1"/>
  <c r="H95" i="1"/>
  <c r="G95" i="1"/>
  <c r="F95" i="1"/>
  <c r="B87" i="1"/>
  <c r="A87" i="1"/>
  <c r="L86" i="1"/>
  <c r="J86" i="1"/>
  <c r="I86" i="1"/>
  <c r="H86" i="1"/>
  <c r="G86" i="1"/>
  <c r="F86" i="1"/>
  <c r="B78" i="1"/>
  <c r="A78" i="1"/>
  <c r="L77" i="1"/>
  <c r="J77" i="1"/>
  <c r="I77" i="1"/>
  <c r="H77" i="1"/>
  <c r="G77" i="1"/>
  <c r="F77" i="1"/>
  <c r="B68" i="1"/>
  <c r="A68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49" i="1"/>
  <c r="A49" i="1"/>
  <c r="L48" i="1"/>
  <c r="J48" i="1"/>
  <c r="I48" i="1"/>
  <c r="H48" i="1"/>
  <c r="G48" i="1"/>
  <c r="F48" i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H29" i="1"/>
  <c r="G29" i="1"/>
  <c r="F29" i="1"/>
  <c r="B21" i="1"/>
  <c r="A21" i="1"/>
  <c r="L20" i="1"/>
  <c r="J20" i="1"/>
  <c r="I20" i="1"/>
  <c r="H20" i="1"/>
  <c r="H21" i="1" s="1"/>
  <c r="G20" i="1"/>
  <c r="G21" i="1" s="1"/>
  <c r="F20" i="1"/>
  <c r="B11" i="1"/>
  <c r="A11" i="1"/>
  <c r="L10" i="1"/>
  <c r="L21" i="1" s="1"/>
  <c r="J10" i="1"/>
  <c r="L78" i="1" l="1"/>
  <c r="L188" i="1"/>
  <c r="G188" i="1"/>
  <c r="J188" i="1"/>
  <c r="H170" i="1"/>
  <c r="J170" i="1"/>
  <c r="I170" i="1"/>
  <c r="G170" i="1"/>
  <c r="J151" i="1"/>
  <c r="G151" i="1"/>
  <c r="L132" i="1"/>
  <c r="H132" i="1"/>
  <c r="G132" i="1"/>
  <c r="I115" i="1"/>
  <c r="H115" i="1"/>
  <c r="F115" i="1"/>
  <c r="J96" i="1"/>
  <c r="J132" i="1"/>
  <c r="G78" i="1"/>
  <c r="J59" i="1"/>
  <c r="I151" i="1"/>
  <c r="F132" i="1"/>
  <c r="G96" i="1"/>
  <c r="I96" i="1"/>
  <c r="H96" i="1"/>
  <c r="L96" i="1"/>
  <c r="F96" i="1"/>
  <c r="H78" i="1"/>
  <c r="I78" i="1"/>
  <c r="J78" i="1"/>
  <c r="F78" i="1"/>
  <c r="H59" i="1"/>
  <c r="G59" i="1"/>
  <c r="L59" i="1"/>
  <c r="F59" i="1"/>
  <c r="J40" i="1"/>
  <c r="G40" i="1"/>
  <c r="I40" i="1"/>
  <c r="L40" i="1"/>
  <c r="F40" i="1"/>
  <c r="F21" i="1"/>
  <c r="J21" i="1"/>
  <c r="F188" i="1"/>
  <c r="I59" i="1"/>
  <c r="I132" i="1"/>
  <c r="L170" i="1"/>
  <c r="I21" i="1"/>
  <c r="I188" i="1"/>
  <c r="J115" i="1"/>
  <c r="G115" i="1"/>
  <c r="F151" i="1"/>
  <c r="F170" i="1"/>
  <c r="H40" i="1"/>
  <c r="H151" i="1"/>
  <c r="H188" i="1"/>
</calcChain>
</file>

<file path=xl/sharedStrings.xml><?xml version="1.0" encoding="utf-8"?>
<sst xmlns="http://schemas.openxmlformats.org/spreadsheetml/2006/main" count="460" uniqueCount="182">
  <si>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</si>
  <si>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</si>
  <si>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</si>
  <si>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</si>
  <si>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</si>
  <si>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</si>
  <si>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</si>
  <si>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</si>
  <si>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</si>
  <si>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</si>
  <si>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</si>
  <si>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</si>
  <si>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</si>
  <si>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</si>
  <si>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</si>
  <si>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</si>
  <si>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</si>
  <si>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</si>
  <si>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</si>
  <si>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</si>
  <si>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</si>
  <si>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</si>
  <si>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</si>
  <si>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</si>
  <si>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</si>
  <si>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</si>
  <si>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</si>
  <si>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</si>
  <si>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</si>
  <si>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</si>
  <si>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</si>
  <si>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</si>
  <si>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</si>
  <si>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</si>
  <si>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</si>
  <si>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</si>
  <si>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порциями с батоном нарезным</t>
  </si>
  <si>
    <t>Чай с сахаром</t>
  </si>
  <si>
    <t>ТТК №265</t>
  </si>
  <si>
    <t>Москва 1994 таб.№ 25 ТТК № 266</t>
  </si>
  <si>
    <t>Москва 2004№685</t>
  </si>
  <si>
    <t>Пермь 2018 №  101</t>
  </si>
  <si>
    <t>ТТК №42</t>
  </si>
  <si>
    <t>Москва 2011 №312, Москва 2011№ 14</t>
  </si>
  <si>
    <t xml:space="preserve">ТТК № 303 </t>
  </si>
  <si>
    <t>ТТК №113</t>
  </si>
  <si>
    <t>ТТК №10</t>
  </si>
  <si>
    <t>ТТК №11</t>
  </si>
  <si>
    <t>Хлеб "Дарницкий" порциями</t>
  </si>
  <si>
    <t>Хлеб "Городской" порциями</t>
  </si>
  <si>
    <t>осн. блюдо</t>
  </si>
  <si>
    <t>ТТК № 425</t>
  </si>
  <si>
    <t>ТТК №266</t>
  </si>
  <si>
    <t>Москва 2011 № 338</t>
  </si>
  <si>
    <t>Москва 2004 № 686</t>
  </si>
  <si>
    <t>Чай с сахаром и лимоном</t>
  </si>
  <si>
    <t xml:space="preserve">1 блюдо </t>
  </si>
  <si>
    <t xml:space="preserve">2 блюдо </t>
  </si>
  <si>
    <t>Москва 2011 №102</t>
  </si>
  <si>
    <t>ТТК № 35</t>
  </si>
  <si>
    <t>ТТК № 114</t>
  </si>
  <si>
    <t>ТТК № 93</t>
  </si>
  <si>
    <t>ТТК № 10</t>
  </si>
  <si>
    <t>ТТК № 11</t>
  </si>
  <si>
    <t>Макаронные изделия отварные (спагетти)</t>
  </si>
  <si>
    <t>Компот из кураги</t>
  </si>
  <si>
    <t>Хлеб " Дарницкий" порциями</t>
  </si>
  <si>
    <t>Москва 2003 № 157 Москва 2011 № 312</t>
  </si>
  <si>
    <t>ТТК № 71</t>
  </si>
  <si>
    <t>Москва 2004 № 685</t>
  </si>
  <si>
    <t xml:space="preserve">Хлеб "Городской" порциями </t>
  </si>
  <si>
    <t xml:space="preserve">Чай с сахаром </t>
  </si>
  <si>
    <t>Согласовал</t>
  </si>
  <si>
    <t>Москва 2011№99</t>
  </si>
  <si>
    <t>Москва 2003 № 169</t>
  </si>
  <si>
    <t>ТТК 110/1</t>
  </si>
  <si>
    <t>ТТК№303</t>
  </si>
  <si>
    <t>ТТК№90</t>
  </si>
  <si>
    <t>Рис рассыпчатый отварной( из пропаренной крупы)</t>
  </si>
  <si>
    <t>Компот из черной смородины</t>
  </si>
  <si>
    <t>осн.блюдо</t>
  </si>
  <si>
    <t>Москва 2011 № 204</t>
  </si>
  <si>
    <t>ТТК № 105</t>
  </si>
  <si>
    <t>Москва 2011№294</t>
  </si>
  <si>
    <t>Москва 2011№313</t>
  </si>
  <si>
    <t>ТТК № 91</t>
  </si>
  <si>
    <t>ТТК№10</t>
  </si>
  <si>
    <t>Каша гречневая рассыпчатая</t>
  </si>
  <si>
    <t>Пермь 2018№ 492</t>
  </si>
  <si>
    <t>Москва 2003№169</t>
  </si>
  <si>
    <t>ТТК№99</t>
  </si>
  <si>
    <t>ТТК №102</t>
  </si>
  <si>
    <t>Москва 1994 таб. № 25 ТТК №266</t>
  </si>
  <si>
    <t>ТТК № 244</t>
  </si>
  <si>
    <t>Москва 2011 № 313</t>
  </si>
  <si>
    <t>ТТК № 113</t>
  </si>
  <si>
    <t>ТТК №100</t>
  </si>
  <si>
    <t>Москва 2011 № 102</t>
  </si>
  <si>
    <t>Москва 2011 № 280</t>
  </si>
  <si>
    <t>Москва 2011 №280, ТТК№109</t>
  </si>
  <si>
    <t>ТТК №93</t>
  </si>
  <si>
    <t>ТТК № 390 ТТК № 114</t>
  </si>
  <si>
    <t xml:space="preserve">Чай с сахаром и лимоном </t>
  </si>
  <si>
    <t>ТТК№107</t>
  </si>
  <si>
    <t>ТТК № 89</t>
  </si>
  <si>
    <t xml:space="preserve">хлеб бел. </t>
  </si>
  <si>
    <t>ТТК № 352 Москва 2011 № 14 Москва 2011 № 312</t>
  </si>
  <si>
    <t>Москва 2011№685</t>
  </si>
  <si>
    <t>Компот из свежих яблок</t>
  </si>
  <si>
    <t>Москва 2011 " 280 Москва 2011 № 331 ТТК № 99</t>
  </si>
  <si>
    <t>Москва 2004№686</t>
  </si>
  <si>
    <t>Компот из изюма</t>
  </si>
  <si>
    <t>ТТК № 29</t>
  </si>
  <si>
    <t>Москва 2011№415</t>
  </si>
  <si>
    <t>Москва 2011 № 686</t>
  </si>
  <si>
    <t>ТТК № 106</t>
  </si>
  <si>
    <t>Пермь 2003№ 157</t>
  </si>
  <si>
    <t>ТТК № 304</t>
  </si>
  <si>
    <t>МАОУ Гимназия № 1 г.Сыктывкар</t>
  </si>
  <si>
    <t xml:space="preserve">Директор МАОУ Гимназия №1 </t>
  </si>
  <si>
    <t>С.Н. Попова</t>
  </si>
  <si>
    <t>Каша вязкая пшеничная  с маслом сливочным</t>
  </si>
  <si>
    <t>Суп картофельный с бобовыми, колбаса п/к</t>
  </si>
  <si>
    <t>Гуляш из свинины</t>
  </si>
  <si>
    <t>Огурец свежий</t>
  </si>
  <si>
    <t>Тефтели из говядины, соус красный основной</t>
  </si>
  <si>
    <t>Хлеб "Городской"</t>
  </si>
  <si>
    <t>Пюре картофельное</t>
  </si>
  <si>
    <t>овощ</t>
  </si>
  <si>
    <t>Помидор</t>
  </si>
  <si>
    <t>Компот из вишни</t>
  </si>
  <si>
    <t>Москва 2004 № 687</t>
  </si>
  <si>
    <t>Борщ из свежей капусты с картофелем, сметаной</t>
  </si>
  <si>
    <t>Бедро куриное запеченное</t>
  </si>
  <si>
    <t>Компот из  свежих яблок</t>
  </si>
  <si>
    <t>Плов из филе куриного</t>
  </si>
  <si>
    <t>Компот из брусники</t>
  </si>
  <si>
    <t>Рассольник ленинградский, сметана</t>
  </si>
  <si>
    <t xml:space="preserve">Биточки из мяса птицы </t>
  </si>
  <si>
    <t>Помидор свежий</t>
  </si>
  <si>
    <t>ТТК №14</t>
  </si>
  <si>
    <t>Запеканка из творога, молоко сгущенное</t>
  </si>
  <si>
    <t>фрукт</t>
  </si>
  <si>
    <t>Мандаритн свежий</t>
  </si>
  <si>
    <t>Щи из свежей капусты с картофелем и сметаной</t>
  </si>
  <si>
    <t>Котлета рыбные</t>
  </si>
  <si>
    <t>Компот из апельсин</t>
  </si>
  <si>
    <t>Макаронные изделия отвар. с сыром</t>
  </si>
  <si>
    <t>Банан</t>
  </si>
  <si>
    <t xml:space="preserve"> Батоном нарезной</t>
  </si>
  <si>
    <t>Суп картофельный с мясными фрикадельками</t>
  </si>
  <si>
    <t>Котлеты Домашние</t>
  </si>
  <si>
    <t>Капуста тушеная</t>
  </si>
  <si>
    <t xml:space="preserve">Сок фруктовый </t>
  </si>
  <si>
    <t>Фрикадельки рыбные, соус белый</t>
  </si>
  <si>
    <t>ТТК</t>
  </si>
  <si>
    <t>Суп-лапша домашняя,филе куриное отварное</t>
  </si>
  <si>
    <t>Жаркое по-домашнему</t>
  </si>
  <si>
    <t>Компот из чернослива</t>
  </si>
  <si>
    <t>Каша  вязкая пшенная с маслом сливочным</t>
  </si>
  <si>
    <t>Батон с маслом сливочным</t>
  </si>
  <si>
    <t>Суп картофельный с макаронными изделиями, филе куриное отварное</t>
  </si>
  <si>
    <t>Плов из свинины</t>
  </si>
  <si>
    <t>Колбаски рубленные куриные</t>
  </si>
  <si>
    <t>Рис отварной рассыпчатый</t>
  </si>
  <si>
    <t>Москва 1996 №465</t>
  </si>
  <si>
    <t>Пудинг из творога запеченныйс молоком сгущенным</t>
  </si>
  <si>
    <t>Яблоко</t>
  </si>
  <si>
    <t>Фрикадельки Осбые, соус красный основной</t>
  </si>
  <si>
    <t>Котлеты  рубленные из говядины</t>
  </si>
  <si>
    <t>Макаронные изд.отварные</t>
  </si>
  <si>
    <t>Сок фруктовый</t>
  </si>
  <si>
    <t xml:space="preserve">ТТР </t>
  </si>
  <si>
    <t>Компот из апельсинов</t>
  </si>
  <si>
    <t>Чай с сахором</t>
  </si>
  <si>
    <t>Борщ из свежей капусты с картофелем  и сметаной</t>
  </si>
  <si>
    <t>Биточки "Особые" рубленные</t>
  </si>
  <si>
    <t>Пикша припущенная масло сливочное</t>
  </si>
  <si>
    <t>Огурец соленый</t>
  </si>
  <si>
    <t>Компот из клюквы</t>
  </si>
  <si>
    <t>Рыбное филе жареное</t>
  </si>
  <si>
    <t>Фасоль отварная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</si>
</sst>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  <charset val="204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Border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13" fillId="4" borderId="2" xfId="0" applyNumberFormat="1" applyFont="1" applyFill="1" applyBorder="1"/>
    <xf numFmtId="1" fontId="14" fillId="4" borderId="2" xfId="0" applyNumberFormat="1" applyFont="1" applyFill="1" applyBorder="1" applyAlignment="1"/>
    <xf numFmtId="1" fontId="14" fillId="4" borderId="2" xfId="0" applyNumberFormat="1" applyFont="1" applyFill="1" applyBorder="1" applyAlignment="1">
      <alignment vertical="center"/>
    </xf>
    <xf numFmtId="1" fontId="14" fillId="4" borderId="2" xfId="0" applyNumberFormat="1" applyFont="1" applyFill="1" applyBorder="1" applyAlignment="1">
      <alignment horizontal="left" vertical="center"/>
    </xf>
    <xf numFmtId="1" fontId="14" fillId="4" borderId="2" xfId="0" applyNumberFormat="1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left" vertical="center" wrapText="1"/>
    </xf>
    <xf numFmtId="1" fontId="2" fillId="4" borderId="6" xfId="0" applyNumberFormat="1" applyFont="1" applyFill="1" applyBorder="1" applyAlignment="1" applyProtection="1">
      <protection locked="0"/>
    </xf>
    <xf numFmtId="1" fontId="2" fillId="4" borderId="2" xfId="0" applyNumberFormat="1" applyFont="1" applyFill="1" applyBorder="1" applyProtection="1">
      <protection locked="0"/>
    </xf>
    <xf numFmtId="1" fontId="14" fillId="4" borderId="2" xfId="0" applyNumberFormat="1" applyFont="1" applyFill="1" applyBorder="1" applyAlignment="1">
      <alignment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3" fillId="4" borderId="2" xfId="0" applyNumberFormat="1" applyFont="1" applyFill="1" applyBorder="1" applyAlignment="1">
      <alignment horizontal="center" wrapText="1"/>
    </xf>
    <xf numFmtId="0" fontId="0" fillId="4" borderId="2" xfId="0" applyFill="1" applyBorder="1" applyAlignme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protection locked="0"/>
    </xf>
    <xf numFmtId="0" fontId="15" fillId="4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3" fillId="4" borderId="2" xfId="0" applyFont="1" applyFill="1" applyBorder="1"/>
    <xf numFmtId="1" fontId="15" fillId="4" borderId="2" xfId="0" applyNumberFormat="1" applyFont="1" applyFill="1" applyBorder="1" applyAlignment="1">
      <alignment horizontal="center" vertical="center" wrapText="1"/>
    </xf>
    <xf numFmtId="1" fontId="15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" xfId="0" applyFill="1" applyBorder="1"/>
    <xf numFmtId="0" fontId="0" fillId="4" borderId="5" xfId="0" applyFill="1" applyBorder="1" applyProtection="1">
      <protection locked="0"/>
    </xf>
    <xf numFmtId="0" fontId="14" fillId="4" borderId="2" xfId="0" applyFont="1" applyFill="1" applyBorder="1"/>
    <xf numFmtId="0" fontId="2" fillId="4" borderId="6" xfId="0" applyFont="1" applyFill="1" applyBorder="1" applyAlignment="1" applyProtection="1">
      <protection locked="0"/>
    </xf>
    <xf numFmtId="0" fontId="2" fillId="4" borderId="2" xfId="0" applyFont="1" applyFill="1" applyBorder="1" applyProtection="1">
      <protection locked="0"/>
    </xf>
    <xf numFmtId="0" fontId="1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 applyProtection="1">
      <alignment horizontal="right" vertical="top" wrapText="1"/>
      <protection locked="0"/>
    </xf>
    <xf numFmtId="1" fontId="1" fillId="4" borderId="2" xfId="0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 xr:uid="{C1A4D2B2-447B-4AE0-8C59-2A4D948FFF6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C199" sqref="C19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4.441406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102" t="s">
        <v>118</v>
      </c>
      <c r="D1" s="103"/>
      <c r="E1" s="103"/>
      <c r="F1" s="96" t="s">
        <v>72</v>
      </c>
      <c r="G1" s="2" t="s">
        <v>15</v>
      </c>
      <c r="H1" s="104" t="s">
        <v>119</v>
      </c>
      <c r="I1" s="104"/>
      <c r="J1" s="104"/>
      <c r="K1" s="104"/>
    </row>
    <row r="2" spans="1:12" ht="17.399999999999999" x14ac:dyDescent="0.25">
      <c r="A2" s="31" t="s">
        <v>5</v>
      </c>
      <c r="C2" s="2"/>
      <c r="G2" s="2" t="s">
        <v>16</v>
      </c>
      <c r="H2" s="104" t="s">
        <v>120</v>
      </c>
      <c r="I2" s="104"/>
      <c r="J2" s="104"/>
      <c r="K2" s="104"/>
    </row>
    <row r="3" spans="1:12" ht="17.25" customHeight="1" x14ac:dyDescent="0.25">
      <c r="A3" s="4" t="s">
        <v>7</v>
      </c>
      <c r="C3" s="2"/>
      <c r="D3" s="3"/>
      <c r="E3" s="34" t="s">
        <v>8</v>
      </c>
      <c r="G3" s="2" t="s">
        <v>17</v>
      </c>
      <c r="H3" s="41">
        <v>10</v>
      </c>
      <c r="I3" s="41">
        <v>1</v>
      </c>
      <c r="J3" s="42">
        <v>2024</v>
      </c>
      <c r="K3" s="43"/>
    </row>
    <row r="4" spans="1:12" x14ac:dyDescent="0.25">
      <c r="C4" s="2"/>
      <c r="D4" s="4"/>
      <c r="H4" s="40" t="s">
        <v>33</v>
      </c>
      <c r="I4" s="40" t="s">
        <v>34</v>
      </c>
      <c r="J4" s="40" t="s">
        <v>35</v>
      </c>
    </row>
    <row r="5" spans="1:12" ht="31.2" thickBot="1" x14ac:dyDescent="0.3">
      <c r="A5" s="38" t="s">
        <v>13</v>
      </c>
      <c r="B5" s="39" t="s">
        <v>14</v>
      </c>
      <c r="C5" s="32" t="s">
        <v>0</v>
      </c>
      <c r="D5" s="32" t="s">
        <v>12</v>
      </c>
      <c r="E5" s="32" t="s">
        <v>11</v>
      </c>
      <c r="F5" s="32" t="s">
        <v>31</v>
      </c>
      <c r="G5" s="32" t="s">
        <v>1</v>
      </c>
      <c r="H5" s="32" t="s">
        <v>2</v>
      </c>
      <c r="I5" s="32" t="s">
        <v>3</v>
      </c>
      <c r="J5" s="32" t="s">
        <v>9</v>
      </c>
      <c r="K5" s="33" t="s">
        <v>10</v>
      </c>
      <c r="L5" s="32" t="s">
        <v>32</v>
      </c>
    </row>
    <row r="6" spans="1:12" ht="15" thickBot="1" x14ac:dyDescent="0.35">
      <c r="A6" s="19">
        <v>1</v>
      </c>
      <c r="B6" s="20">
        <v>1</v>
      </c>
      <c r="C6" s="21" t="s">
        <v>18</v>
      </c>
      <c r="D6" s="5" t="s">
        <v>19</v>
      </c>
      <c r="E6" s="45" t="s">
        <v>121</v>
      </c>
      <c r="F6" s="47">
        <v>240</v>
      </c>
      <c r="G6" s="47">
        <v>9.9</v>
      </c>
      <c r="H6" s="47">
        <v>12.6</v>
      </c>
      <c r="I6" s="54">
        <v>50.7</v>
      </c>
      <c r="J6" s="47">
        <v>356.6</v>
      </c>
      <c r="K6" s="57" t="s">
        <v>38</v>
      </c>
      <c r="L6" s="51">
        <v>35</v>
      </c>
    </row>
    <row r="7" spans="1:12" ht="15" thickBot="1" x14ac:dyDescent="0.35">
      <c r="A7" s="22"/>
      <c r="B7" s="14"/>
      <c r="C7" s="11"/>
      <c r="D7" s="8" t="s">
        <v>23</v>
      </c>
      <c r="E7" s="45" t="s">
        <v>36</v>
      </c>
      <c r="F7" s="48">
        <v>55</v>
      </c>
      <c r="G7" s="48">
        <v>7.4</v>
      </c>
      <c r="H7" s="48">
        <v>7.6</v>
      </c>
      <c r="I7" s="55">
        <v>10.199999999999999</v>
      </c>
      <c r="J7" s="48">
        <v>140</v>
      </c>
      <c r="K7" s="57" t="s">
        <v>39</v>
      </c>
      <c r="L7" s="52">
        <v>35</v>
      </c>
    </row>
    <row r="8" spans="1:12" ht="14.4" x14ac:dyDescent="0.3">
      <c r="A8" s="22"/>
      <c r="B8" s="14"/>
      <c r="C8" s="11"/>
      <c r="D8" s="7" t="s">
        <v>20</v>
      </c>
      <c r="E8" s="46" t="s">
        <v>37</v>
      </c>
      <c r="F8" s="49">
        <v>215</v>
      </c>
      <c r="G8" s="49">
        <v>0.1</v>
      </c>
      <c r="H8" s="49">
        <v>0</v>
      </c>
      <c r="I8" s="56">
        <v>15</v>
      </c>
      <c r="J8" s="49">
        <v>60</v>
      </c>
      <c r="K8" s="57" t="s">
        <v>40</v>
      </c>
      <c r="L8" s="53">
        <v>5</v>
      </c>
    </row>
    <row r="9" spans="1:12" ht="14.4" x14ac:dyDescent="0.3">
      <c r="A9" s="22"/>
      <c r="B9" s="14"/>
      <c r="C9" s="11"/>
      <c r="D9" s="44"/>
      <c r="E9" s="46"/>
      <c r="F9" s="49"/>
      <c r="G9" s="49"/>
      <c r="H9" s="49"/>
      <c r="I9" s="56"/>
      <c r="J9" s="49"/>
      <c r="K9" s="37"/>
      <c r="L9" s="53">
        <v>30</v>
      </c>
    </row>
    <row r="10" spans="1:12" ht="14.4" x14ac:dyDescent="0.3">
      <c r="A10" s="23"/>
      <c r="B10" s="16"/>
      <c r="C10" s="8"/>
      <c r="D10" s="17" t="s">
        <v>30</v>
      </c>
      <c r="E10" s="9"/>
      <c r="F10" s="18">
        <f>SUM(F6:F9)</f>
        <v>510</v>
      </c>
      <c r="G10" s="18">
        <f>SUM(G6:G9)</f>
        <v>17.400000000000002</v>
      </c>
      <c r="H10" s="18">
        <f>SUM(H6:H9)</f>
        <v>20.2</v>
      </c>
      <c r="I10" s="18">
        <f>SUM(I6:I9)</f>
        <v>75.900000000000006</v>
      </c>
      <c r="J10" s="18">
        <f>SUM(J6:J9)</f>
        <v>556.6</v>
      </c>
      <c r="K10" s="24"/>
      <c r="L10" s="18">
        <f>SUM(L6:L9)</f>
        <v>105</v>
      </c>
    </row>
    <row r="11" spans="1:12" ht="14.4" x14ac:dyDescent="0.3">
      <c r="A11" s="25">
        <f>A6</f>
        <v>1</v>
      </c>
      <c r="B11" s="12">
        <f>B6</f>
        <v>1</v>
      </c>
      <c r="C11" s="10" t="s">
        <v>22</v>
      </c>
      <c r="D11" s="7" t="s">
        <v>24</v>
      </c>
      <c r="E11" s="46" t="s">
        <v>122</v>
      </c>
      <c r="F11" s="49">
        <v>265</v>
      </c>
      <c r="G11" s="49">
        <v>10.9</v>
      </c>
      <c r="H11" s="49">
        <v>6.9</v>
      </c>
      <c r="I11" s="56">
        <v>20.9</v>
      </c>
      <c r="J11" s="49">
        <v>217.4</v>
      </c>
      <c r="K11" s="44" t="s">
        <v>41</v>
      </c>
      <c r="L11" s="53">
        <v>20</v>
      </c>
    </row>
    <row r="12" spans="1:12" ht="14.4" x14ac:dyDescent="0.3">
      <c r="A12" s="22"/>
      <c r="B12" s="14"/>
      <c r="C12" s="11"/>
      <c r="D12" s="7" t="s">
        <v>25</v>
      </c>
      <c r="E12" s="46" t="s">
        <v>123</v>
      </c>
      <c r="F12" s="49">
        <v>165</v>
      </c>
      <c r="G12" s="49">
        <v>17.600000000000001</v>
      </c>
      <c r="H12" s="49">
        <v>46.5</v>
      </c>
      <c r="I12" s="56">
        <v>4.7</v>
      </c>
      <c r="J12" s="49">
        <v>510</v>
      </c>
      <c r="K12" s="44" t="s">
        <v>42</v>
      </c>
      <c r="L12" s="53">
        <v>30</v>
      </c>
    </row>
    <row r="13" spans="1:12" ht="14.4" x14ac:dyDescent="0.3">
      <c r="A13" s="22"/>
      <c r="B13" s="14"/>
      <c r="C13" s="11"/>
      <c r="D13" s="7" t="s">
        <v>26</v>
      </c>
      <c r="E13" s="46" t="s">
        <v>87</v>
      </c>
      <c r="F13" s="49">
        <v>150</v>
      </c>
      <c r="G13" s="49">
        <v>8.6</v>
      </c>
      <c r="H13" s="49">
        <v>6.09</v>
      </c>
      <c r="I13" s="56">
        <v>38.64</v>
      </c>
      <c r="J13" s="49">
        <v>243.75</v>
      </c>
      <c r="K13" s="44" t="s">
        <v>43</v>
      </c>
      <c r="L13" s="53">
        <v>31</v>
      </c>
    </row>
    <row r="14" spans="1:12" ht="14.4" x14ac:dyDescent="0.3">
      <c r="A14" s="22"/>
      <c r="B14" s="14"/>
      <c r="C14" s="11"/>
      <c r="D14" s="8" t="s">
        <v>23</v>
      </c>
      <c r="E14" s="58" t="s">
        <v>124</v>
      </c>
      <c r="F14" s="60">
        <v>60</v>
      </c>
      <c r="G14" s="60">
        <v>0.5</v>
      </c>
      <c r="H14" s="60">
        <v>1.2E-2</v>
      </c>
      <c r="I14" s="61">
        <v>1.6</v>
      </c>
      <c r="J14" s="60">
        <v>8.4</v>
      </c>
      <c r="K14" s="44" t="s">
        <v>44</v>
      </c>
      <c r="L14" s="62">
        <v>28</v>
      </c>
    </row>
    <row r="15" spans="1:12" ht="15" thickBot="1" x14ac:dyDescent="0.35">
      <c r="A15" s="22"/>
      <c r="B15" s="14"/>
      <c r="C15" s="11"/>
      <c r="D15" s="7" t="s">
        <v>27</v>
      </c>
      <c r="E15" s="59" t="s">
        <v>111</v>
      </c>
      <c r="F15" s="50">
        <v>200</v>
      </c>
      <c r="G15" s="49">
        <v>0.15</v>
      </c>
      <c r="H15" s="49">
        <v>0.06</v>
      </c>
      <c r="I15" s="56">
        <v>20.65</v>
      </c>
      <c r="J15" s="49">
        <v>82.9</v>
      </c>
      <c r="K15" s="44" t="s">
        <v>45</v>
      </c>
      <c r="L15" s="53">
        <v>13</v>
      </c>
    </row>
    <row r="16" spans="1:12" ht="14.4" x14ac:dyDescent="0.3">
      <c r="A16" s="22"/>
      <c r="B16" s="14"/>
      <c r="C16" s="11"/>
      <c r="D16" s="7" t="s">
        <v>29</v>
      </c>
      <c r="E16" s="46" t="s">
        <v>48</v>
      </c>
      <c r="F16" s="49">
        <v>30</v>
      </c>
      <c r="G16" s="49">
        <v>1.3</v>
      </c>
      <c r="H16" s="49">
        <v>0.2</v>
      </c>
      <c r="I16" s="56">
        <v>8.6</v>
      </c>
      <c r="J16" s="49">
        <v>43</v>
      </c>
      <c r="K16" s="44" t="s">
        <v>46</v>
      </c>
      <c r="L16" s="53">
        <v>4</v>
      </c>
    </row>
    <row r="17" spans="1:12" ht="14.4" x14ac:dyDescent="0.3">
      <c r="A17" s="22"/>
      <c r="B17" s="14"/>
      <c r="C17" s="11"/>
      <c r="D17" s="7" t="s">
        <v>28</v>
      </c>
      <c r="E17" s="46" t="s">
        <v>49</v>
      </c>
      <c r="F17" s="49">
        <v>30</v>
      </c>
      <c r="G17" s="49">
        <v>1.6</v>
      </c>
      <c r="H17" s="49">
        <v>0.2</v>
      </c>
      <c r="I17" s="56">
        <v>10.199999999999999</v>
      </c>
      <c r="J17" s="49">
        <v>50</v>
      </c>
      <c r="K17" s="44" t="s">
        <v>47</v>
      </c>
      <c r="L17" s="53">
        <v>4</v>
      </c>
    </row>
    <row r="18" spans="1:12" ht="14.4" x14ac:dyDescent="0.3">
      <c r="A18" s="22"/>
      <c r="B18" s="14"/>
      <c r="C18" s="11"/>
      <c r="D18" s="6"/>
      <c r="E18" s="35"/>
      <c r="F18" s="36"/>
      <c r="G18" s="36"/>
      <c r="H18" s="36"/>
      <c r="I18" s="36"/>
      <c r="J18" s="36"/>
      <c r="K18" s="37"/>
      <c r="L18" s="36"/>
    </row>
    <row r="19" spans="1:12" ht="14.4" x14ac:dyDescent="0.3">
      <c r="A19" s="22"/>
      <c r="B19" s="14"/>
      <c r="C19" s="11"/>
      <c r="D19" s="6"/>
      <c r="E19" s="35"/>
      <c r="F19" s="36"/>
      <c r="G19" s="36"/>
      <c r="H19" s="36"/>
      <c r="I19" s="36"/>
      <c r="J19" s="36"/>
      <c r="K19" s="37"/>
      <c r="L19" s="36"/>
    </row>
    <row r="20" spans="1:12" ht="14.4" x14ac:dyDescent="0.3">
      <c r="A20" s="23"/>
      <c r="B20" s="16"/>
      <c r="C20" s="8"/>
      <c r="D20" s="17" t="s">
        <v>30</v>
      </c>
      <c r="E20" s="9"/>
      <c r="F20" s="18">
        <f>SUM(F11:F19)</f>
        <v>900</v>
      </c>
      <c r="G20" s="18">
        <f t="shared" ref="G20:J20" si="0">SUM(G11:G19)</f>
        <v>40.65</v>
      </c>
      <c r="H20" s="18">
        <f t="shared" si="0"/>
        <v>59.962000000000003</v>
      </c>
      <c r="I20" s="18">
        <f t="shared" si="0"/>
        <v>105.28999999999998</v>
      </c>
      <c r="J20" s="18">
        <f t="shared" si="0"/>
        <v>1155.45</v>
      </c>
      <c r="K20" s="24"/>
      <c r="L20" s="18">
        <f t="shared" ref="L20" si="1">SUM(L11:L19)</f>
        <v>130</v>
      </c>
    </row>
    <row r="21" spans="1:12" ht="15" thickBot="1" x14ac:dyDescent="0.3">
      <c r="A21" s="26">
        <f>A6</f>
        <v>1</v>
      </c>
      <c r="B21" s="27">
        <f>B6</f>
        <v>1</v>
      </c>
      <c r="C21" s="100" t="s">
        <v>4</v>
      </c>
      <c r="D21" s="101"/>
      <c r="E21" s="28"/>
      <c r="F21" s="29">
        <f>F10+F20</f>
        <v>1410</v>
      </c>
      <c r="G21" s="29">
        <f t="shared" ref="G21:J21" si="2">G10+G20</f>
        <v>58.05</v>
      </c>
      <c r="H21" s="29">
        <f t="shared" si="2"/>
        <v>80.162000000000006</v>
      </c>
      <c r="I21" s="29">
        <f t="shared" si="2"/>
        <v>181.19</v>
      </c>
      <c r="J21" s="29">
        <f t="shared" si="2"/>
        <v>1712.0500000000002</v>
      </c>
      <c r="K21" s="29"/>
      <c r="L21" s="29">
        <f t="shared" ref="L21" si="3">L10+L20</f>
        <v>235</v>
      </c>
    </row>
    <row r="22" spans="1:12" ht="14.4" x14ac:dyDescent="0.3">
      <c r="A22" s="13">
        <v>1</v>
      </c>
      <c r="B22" s="14">
        <v>2</v>
      </c>
      <c r="C22" s="21" t="s">
        <v>18</v>
      </c>
      <c r="D22" s="63" t="s">
        <v>50</v>
      </c>
      <c r="E22" s="67" t="s">
        <v>125</v>
      </c>
      <c r="F22" s="69">
        <v>140</v>
      </c>
      <c r="G22" s="68">
        <v>12.3</v>
      </c>
      <c r="H22" s="68">
        <v>13.5</v>
      </c>
      <c r="I22" s="68">
        <v>6.6</v>
      </c>
      <c r="J22" s="68">
        <v>203</v>
      </c>
      <c r="K22" s="64" t="s">
        <v>51</v>
      </c>
      <c r="L22" s="63">
        <v>58</v>
      </c>
    </row>
    <row r="23" spans="1:12" ht="14.4" x14ac:dyDescent="0.3">
      <c r="A23" s="13"/>
      <c r="B23" s="14"/>
      <c r="C23" s="11"/>
      <c r="D23" s="63" t="s">
        <v>28</v>
      </c>
      <c r="E23" s="65" t="s">
        <v>126</v>
      </c>
      <c r="F23" s="68">
        <v>30</v>
      </c>
      <c r="G23" s="68">
        <v>1.6</v>
      </c>
      <c r="H23" s="68">
        <f>1.5/50*40</f>
        <v>1.2</v>
      </c>
      <c r="I23" s="68">
        <f>26/50*40</f>
        <v>20.8</v>
      </c>
      <c r="J23" s="68">
        <f>132.5/40*30</f>
        <v>99.375</v>
      </c>
      <c r="K23" s="64" t="s">
        <v>52</v>
      </c>
      <c r="L23" s="63">
        <v>4</v>
      </c>
    </row>
    <row r="24" spans="1:12" ht="14.4" x14ac:dyDescent="0.3">
      <c r="A24" s="13"/>
      <c r="B24" s="14"/>
      <c r="C24" s="11"/>
      <c r="D24" s="63" t="s">
        <v>128</v>
      </c>
      <c r="E24" s="67" t="s">
        <v>129</v>
      </c>
      <c r="F24" s="69">
        <v>60</v>
      </c>
      <c r="G24" s="68">
        <v>0.66</v>
      </c>
      <c r="H24" s="68">
        <v>0.4</v>
      </c>
      <c r="I24" s="68">
        <f>19.6/2</f>
        <v>9.8000000000000007</v>
      </c>
      <c r="J24" s="68">
        <f>94/2</f>
        <v>47</v>
      </c>
      <c r="K24" s="65" t="s">
        <v>53</v>
      </c>
      <c r="L24" s="63">
        <v>10</v>
      </c>
    </row>
    <row r="25" spans="1:12" ht="14.4" x14ac:dyDescent="0.3">
      <c r="A25" s="13"/>
      <c r="B25" s="14"/>
      <c r="C25" s="11"/>
      <c r="D25" s="63" t="s">
        <v>27</v>
      </c>
      <c r="E25" s="66" t="s">
        <v>130</v>
      </c>
      <c r="F25" s="68">
        <v>200</v>
      </c>
      <c r="G25" s="69">
        <v>0.4</v>
      </c>
      <c r="H25" s="69">
        <v>0.02</v>
      </c>
      <c r="I25" s="69">
        <v>15.2</v>
      </c>
      <c r="J25" s="69">
        <v>62</v>
      </c>
      <c r="K25" s="66" t="s">
        <v>54</v>
      </c>
      <c r="L25" s="63">
        <v>10</v>
      </c>
    </row>
    <row r="26" spans="1:12" ht="14.4" x14ac:dyDescent="0.3">
      <c r="A26" s="13"/>
      <c r="B26" s="14"/>
      <c r="C26" s="11"/>
      <c r="D26" s="7" t="s">
        <v>26</v>
      </c>
      <c r="E26" s="35" t="s">
        <v>127</v>
      </c>
      <c r="F26" s="36">
        <v>150</v>
      </c>
      <c r="G26" s="69">
        <v>3.06</v>
      </c>
      <c r="H26" s="69">
        <v>4.8</v>
      </c>
      <c r="I26" s="69">
        <v>20.440000000000001</v>
      </c>
      <c r="J26" s="69">
        <v>137.25</v>
      </c>
      <c r="K26" s="66" t="s">
        <v>131</v>
      </c>
      <c r="L26" s="97">
        <v>23</v>
      </c>
    </row>
    <row r="27" spans="1:12" ht="14.4" x14ac:dyDescent="0.3">
      <c r="A27" s="13"/>
      <c r="B27" s="14"/>
      <c r="C27" s="11"/>
      <c r="D27" s="6"/>
      <c r="E27" s="35"/>
      <c r="F27" s="36"/>
      <c r="G27" s="36"/>
      <c r="H27" s="36"/>
      <c r="I27" s="36"/>
      <c r="J27" s="36"/>
      <c r="K27" s="37"/>
      <c r="L27" s="97"/>
    </row>
    <row r="28" spans="1:12" ht="14.4" x14ac:dyDescent="0.3">
      <c r="A28" s="13"/>
      <c r="B28" s="14"/>
      <c r="C28" s="11"/>
      <c r="D28" s="6"/>
      <c r="E28" s="35"/>
      <c r="F28" s="36"/>
      <c r="G28" s="36"/>
      <c r="H28" s="36"/>
      <c r="I28" s="36"/>
      <c r="J28" s="36"/>
      <c r="K28" s="37"/>
      <c r="L28" s="36"/>
    </row>
    <row r="29" spans="1:12" ht="14.4" x14ac:dyDescent="0.3">
      <c r="A29" s="15"/>
      <c r="B29" s="16"/>
      <c r="C29" s="8"/>
      <c r="D29" s="17" t="s">
        <v>30</v>
      </c>
      <c r="E29" s="9"/>
      <c r="F29" s="18">
        <f>SUM(F22:F28)</f>
        <v>580</v>
      </c>
      <c r="G29" s="18">
        <f t="shared" ref="G29" si="4">SUM(G22:G28)</f>
        <v>18.02</v>
      </c>
      <c r="H29" s="18">
        <f t="shared" ref="H29" si="5">SUM(H22:H28)</f>
        <v>19.919999999999998</v>
      </c>
      <c r="I29" s="18">
        <f t="shared" ref="I29" si="6">SUM(I22:I28)</f>
        <v>72.84</v>
      </c>
      <c r="J29" s="18">
        <f t="shared" ref="J29:L29" si="7">SUM(J22:J28)</f>
        <v>548.625</v>
      </c>
      <c r="K29" s="24"/>
      <c r="L29" s="18">
        <f t="shared" si="7"/>
        <v>105</v>
      </c>
    </row>
    <row r="30" spans="1:12" ht="14.4" x14ac:dyDescent="0.3">
      <c r="A30" s="12">
        <f>A22</f>
        <v>1</v>
      </c>
      <c r="B30" s="12">
        <f>B22</f>
        <v>2</v>
      </c>
      <c r="C30" s="10" t="s">
        <v>22</v>
      </c>
      <c r="D30" s="63" t="s">
        <v>56</v>
      </c>
      <c r="E30" s="67" t="s">
        <v>132</v>
      </c>
      <c r="F30" s="68">
        <v>260</v>
      </c>
      <c r="G30" s="68">
        <v>1.8</v>
      </c>
      <c r="H30" s="68">
        <v>6.5</v>
      </c>
      <c r="I30" s="68">
        <v>12.1</v>
      </c>
      <c r="J30" s="68">
        <v>148.6</v>
      </c>
      <c r="K30" s="64" t="s">
        <v>58</v>
      </c>
      <c r="L30" s="63">
        <v>25</v>
      </c>
    </row>
    <row r="31" spans="1:12" ht="14.4" x14ac:dyDescent="0.3">
      <c r="A31" s="13"/>
      <c r="B31" s="14"/>
      <c r="C31" s="11"/>
      <c r="D31" s="63" t="s">
        <v>57</v>
      </c>
      <c r="E31" s="70" t="s">
        <v>133</v>
      </c>
      <c r="F31" s="69">
        <v>130</v>
      </c>
      <c r="G31" s="68">
        <v>28.7</v>
      </c>
      <c r="H31" s="68">
        <v>24.2</v>
      </c>
      <c r="I31" s="68">
        <v>0</v>
      </c>
      <c r="J31" s="68">
        <v>332.8</v>
      </c>
      <c r="K31" s="65" t="s">
        <v>59</v>
      </c>
      <c r="L31" s="63">
        <v>63</v>
      </c>
    </row>
    <row r="32" spans="1:12" ht="14.4" x14ac:dyDescent="0.3">
      <c r="A32" s="13"/>
      <c r="B32" s="14"/>
      <c r="C32" s="11"/>
      <c r="D32" s="63" t="s">
        <v>26</v>
      </c>
      <c r="E32" s="67" t="s">
        <v>64</v>
      </c>
      <c r="F32" s="69">
        <v>150</v>
      </c>
      <c r="G32" s="69">
        <v>5.52</v>
      </c>
      <c r="H32" s="69">
        <v>4.51</v>
      </c>
      <c r="I32" s="69">
        <v>26.65</v>
      </c>
      <c r="J32" s="69">
        <v>168.45</v>
      </c>
      <c r="K32" s="65" t="s">
        <v>60</v>
      </c>
      <c r="L32" s="63">
        <v>16</v>
      </c>
    </row>
    <row r="33" spans="1:12" ht="14.4" x14ac:dyDescent="0.3">
      <c r="A33" s="13"/>
      <c r="B33" s="14"/>
      <c r="C33" s="11"/>
      <c r="D33" s="63" t="s">
        <v>27</v>
      </c>
      <c r="E33" s="67" t="s">
        <v>134</v>
      </c>
      <c r="F33" s="69">
        <v>200</v>
      </c>
      <c r="G33" s="68">
        <v>0.2</v>
      </c>
      <c r="H33" s="68">
        <v>0</v>
      </c>
      <c r="I33" s="68">
        <v>35.799999999999997</v>
      </c>
      <c r="J33" s="68">
        <v>136</v>
      </c>
      <c r="K33" s="65" t="s">
        <v>61</v>
      </c>
      <c r="L33" s="63">
        <v>18</v>
      </c>
    </row>
    <row r="34" spans="1:12" ht="14.4" x14ac:dyDescent="0.3">
      <c r="A34" s="13"/>
      <c r="B34" s="14"/>
      <c r="C34" s="11"/>
      <c r="D34" s="63" t="s">
        <v>29</v>
      </c>
      <c r="E34" s="70" t="s">
        <v>66</v>
      </c>
      <c r="F34" s="68">
        <v>30</v>
      </c>
      <c r="G34" s="68">
        <v>1.3</v>
      </c>
      <c r="H34" s="68">
        <v>0.2</v>
      </c>
      <c r="I34" s="68">
        <v>8.6</v>
      </c>
      <c r="J34" s="68">
        <v>43</v>
      </c>
      <c r="K34" s="65" t="s">
        <v>62</v>
      </c>
      <c r="L34" s="63">
        <v>4</v>
      </c>
    </row>
    <row r="35" spans="1:12" ht="14.4" x14ac:dyDescent="0.3">
      <c r="A35" s="13"/>
      <c r="B35" s="14"/>
      <c r="C35" s="11"/>
      <c r="D35" s="63" t="s">
        <v>28</v>
      </c>
      <c r="E35" s="70" t="s">
        <v>49</v>
      </c>
      <c r="F35" s="69">
        <v>30</v>
      </c>
      <c r="G35" s="68">
        <v>1.6</v>
      </c>
      <c r="H35" s="68">
        <v>0.2</v>
      </c>
      <c r="I35" s="68">
        <v>10.199999999999999</v>
      </c>
      <c r="J35" s="68">
        <v>50</v>
      </c>
      <c r="K35" s="65" t="s">
        <v>63</v>
      </c>
      <c r="L35" s="63">
        <v>4</v>
      </c>
    </row>
    <row r="36" spans="1:12" ht="14.4" x14ac:dyDescent="0.3">
      <c r="A36" s="13"/>
      <c r="B36" s="14"/>
      <c r="C36" s="11"/>
      <c r="D36" s="7"/>
      <c r="E36" s="35"/>
      <c r="F36" s="36"/>
      <c r="G36" s="36"/>
      <c r="H36" s="36"/>
      <c r="I36" s="36"/>
      <c r="J36" s="36"/>
      <c r="K36" s="37"/>
      <c r="L36" s="36"/>
    </row>
    <row r="37" spans="1:12" ht="14.4" x14ac:dyDescent="0.3">
      <c r="A37" s="13"/>
      <c r="B37" s="14"/>
      <c r="C37" s="11"/>
      <c r="D37" s="6"/>
      <c r="E37" s="35"/>
      <c r="F37" s="36"/>
      <c r="G37" s="36"/>
      <c r="H37" s="36"/>
      <c r="I37" s="36"/>
      <c r="J37" s="36"/>
      <c r="K37" s="37"/>
      <c r="L37" s="36"/>
    </row>
    <row r="38" spans="1:12" ht="14.4" x14ac:dyDescent="0.3">
      <c r="A38" s="13"/>
      <c r="B38" s="14"/>
      <c r="C38" s="11"/>
      <c r="D38" s="6"/>
      <c r="E38" s="35"/>
      <c r="F38" s="36"/>
      <c r="G38" s="36"/>
      <c r="H38" s="36"/>
      <c r="I38" s="36"/>
      <c r="J38" s="36"/>
      <c r="K38" s="37"/>
      <c r="L38" s="36"/>
    </row>
    <row r="39" spans="1:12" ht="14.4" x14ac:dyDescent="0.3">
      <c r="A39" s="15"/>
      <c r="B39" s="16"/>
      <c r="C39" s="8"/>
      <c r="D39" s="17" t="s">
        <v>30</v>
      </c>
      <c r="E39" s="9"/>
      <c r="F39" s="18">
        <f>SUM(F30:F38)</f>
        <v>800</v>
      </c>
      <c r="G39" s="18">
        <f t="shared" ref="G39" si="8">SUM(G30:G38)</f>
        <v>39.119999999999997</v>
      </c>
      <c r="H39" s="18">
        <f t="shared" ref="H39" si="9">SUM(H30:H38)</f>
        <v>35.610000000000007</v>
      </c>
      <c r="I39" s="18">
        <f t="shared" ref="I39" si="10">SUM(I30:I38)</f>
        <v>93.35</v>
      </c>
      <c r="J39" s="18">
        <f t="shared" ref="J39:L39" si="11">SUM(J30:J38)</f>
        <v>878.84999999999991</v>
      </c>
      <c r="K39" s="24"/>
      <c r="L39" s="18">
        <f t="shared" si="11"/>
        <v>130</v>
      </c>
    </row>
    <row r="40" spans="1:12" ht="15.75" customHeight="1" thickBot="1" x14ac:dyDescent="0.3">
      <c r="A40" s="30">
        <f>A22</f>
        <v>1</v>
      </c>
      <c r="B40" s="30">
        <f>B22</f>
        <v>2</v>
      </c>
      <c r="C40" s="100" t="s">
        <v>4</v>
      </c>
      <c r="D40" s="101"/>
      <c r="E40" s="28"/>
      <c r="F40" s="29">
        <f>F29+F39</f>
        <v>1380</v>
      </c>
      <c r="G40" s="29">
        <f t="shared" ref="G40" si="12">G29+G39</f>
        <v>57.14</v>
      </c>
      <c r="H40" s="29">
        <f t="shared" ref="H40" si="13">H29+H39</f>
        <v>55.53</v>
      </c>
      <c r="I40" s="29">
        <f t="shared" ref="I40" si="14">I29+I39</f>
        <v>166.19</v>
      </c>
      <c r="J40" s="29">
        <f t="shared" ref="J40:L40" si="15">J29+J39</f>
        <v>1427.4749999999999</v>
      </c>
      <c r="K40" s="29"/>
      <c r="L40" s="29">
        <f t="shared" si="15"/>
        <v>235</v>
      </c>
    </row>
    <row r="41" spans="1:12" ht="14.4" x14ac:dyDescent="0.3">
      <c r="A41" s="19">
        <v>1</v>
      </c>
      <c r="B41" s="20">
        <v>3</v>
      </c>
      <c r="C41" s="21" t="s">
        <v>18</v>
      </c>
      <c r="D41" s="63" t="s">
        <v>19</v>
      </c>
      <c r="E41" s="65" t="s">
        <v>135</v>
      </c>
      <c r="F41" s="69">
        <v>275</v>
      </c>
      <c r="G41" s="68">
        <v>32.9</v>
      </c>
      <c r="H41" s="68">
        <v>16.2</v>
      </c>
      <c r="I41" s="68">
        <v>52.05</v>
      </c>
      <c r="J41" s="68">
        <v>487.2</v>
      </c>
      <c r="K41" s="64" t="s">
        <v>67</v>
      </c>
      <c r="L41" s="63">
        <v>68</v>
      </c>
    </row>
    <row r="42" spans="1:12" ht="14.4" x14ac:dyDescent="0.3">
      <c r="A42" s="22"/>
      <c r="B42" s="14"/>
      <c r="C42" s="11"/>
      <c r="D42" s="63" t="s">
        <v>23</v>
      </c>
      <c r="E42" s="70" t="s">
        <v>124</v>
      </c>
      <c r="F42" s="68">
        <v>60</v>
      </c>
      <c r="G42" s="68">
        <v>0.5</v>
      </c>
      <c r="H42" s="68">
        <v>1.2E-2</v>
      </c>
      <c r="I42" s="68">
        <v>1.6</v>
      </c>
      <c r="J42" s="68">
        <v>8.4</v>
      </c>
      <c r="K42" s="65" t="s">
        <v>68</v>
      </c>
      <c r="L42" s="63">
        <v>28</v>
      </c>
    </row>
    <row r="43" spans="1:12" ht="14.4" x14ac:dyDescent="0.3">
      <c r="A43" s="22"/>
      <c r="B43" s="14"/>
      <c r="C43" s="11"/>
      <c r="D43" s="63" t="s">
        <v>28</v>
      </c>
      <c r="E43" s="70" t="s">
        <v>70</v>
      </c>
      <c r="F43" s="69">
        <v>30</v>
      </c>
      <c r="G43" s="68">
        <v>1.6</v>
      </c>
      <c r="H43" s="68">
        <v>0.2</v>
      </c>
      <c r="I43" s="68">
        <v>10.199999999999999</v>
      </c>
      <c r="J43" s="68">
        <v>50</v>
      </c>
      <c r="K43" s="65" t="s">
        <v>63</v>
      </c>
      <c r="L43" s="63">
        <v>4</v>
      </c>
    </row>
    <row r="44" spans="1:12" ht="14.4" x14ac:dyDescent="0.3">
      <c r="A44" s="22"/>
      <c r="B44" s="14"/>
      <c r="C44" s="11"/>
      <c r="D44" s="63" t="s">
        <v>27</v>
      </c>
      <c r="E44" s="65" t="s">
        <v>136</v>
      </c>
      <c r="F44" s="69">
        <v>200</v>
      </c>
      <c r="G44" s="69">
        <v>0.11</v>
      </c>
      <c r="H44" s="69">
        <v>0.02</v>
      </c>
      <c r="I44" s="69">
        <v>21.07</v>
      </c>
      <c r="J44" s="69">
        <v>84.7</v>
      </c>
      <c r="K44" s="65" t="s">
        <v>69</v>
      </c>
      <c r="L44" s="63">
        <v>5</v>
      </c>
    </row>
    <row r="45" spans="1:12" ht="14.4" x14ac:dyDescent="0.3">
      <c r="A45" s="22"/>
      <c r="B45" s="14"/>
      <c r="C45" s="11"/>
      <c r="D45" s="7"/>
      <c r="E45" s="35"/>
      <c r="F45" s="36"/>
      <c r="G45" s="36"/>
      <c r="H45" s="36"/>
      <c r="I45" s="36"/>
      <c r="J45" s="36"/>
      <c r="K45" s="37"/>
      <c r="L45" s="36"/>
    </row>
    <row r="46" spans="1:12" ht="14.4" x14ac:dyDescent="0.3">
      <c r="A46" s="22"/>
      <c r="B46" s="14"/>
      <c r="C46" s="11"/>
      <c r="D46" s="6"/>
      <c r="E46" s="35"/>
      <c r="F46" s="36"/>
      <c r="G46" s="36"/>
      <c r="H46" s="36"/>
      <c r="I46" s="36"/>
      <c r="J46" s="36"/>
      <c r="K46" s="37"/>
      <c r="L46" s="36"/>
    </row>
    <row r="47" spans="1:12" ht="14.4" x14ac:dyDescent="0.3">
      <c r="A47" s="22"/>
      <c r="B47" s="14"/>
      <c r="C47" s="11"/>
      <c r="D47" s="6"/>
      <c r="E47" s="35"/>
      <c r="F47" s="36"/>
      <c r="G47" s="36"/>
      <c r="H47" s="36"/>
      <c r="I47" s="36"/>
      <c r="J47" s="36"/>
      <c r="K47" s="37"/>
      <c r="L47" s="36"/>
    </row>
    <row r="48" spans="1:12" ht="14.4" x14ac:dyDescent="0.3">
      <c r="A48" s="23"/>
      <c r="B48" s="16"/>
      <c r="C48" s="8"/>
      <c r="D48" s="17" t="s">
        <v>30</v>
      </c>
      <c r="E48" s="9"/>
      <c r="F48" s="18">
        <f>SUM(F41:F47)</f>
        <v>565</v>
      </c>
      <c r="G48" s="18">
        <f t="shared" ref="G48" si="16">SUM(G41:G47)</f>
        <v>35.11</v>
      </c>
      <c r="H48" s="18">
        <f t="shared" ref="H48" si="17">SUM(H41:H47)</f>
        <v>16.431999999999999</v>
      </c>
      <c r="I48" s="18">
        <f t="shared" ref="I48" si="18">SUM(I41:I47)</f>
        <v>84.919999999999987</v>
      </c>
      <c r="J48" s="18">
        <f t="shared" ref="J48:L48" si="19">SUM(J41:J47)</f>
        <v>630.29999999999995</v>
      </c>
      <c r="K48" s="24"/>
      <c r="L48" s="18">
        <f t="shared" si="19"/>
        <v>105</v>
      </c>
    </row>
    <row r="49" spans="1:12" ht="14.4" x14ac:dyDescent="0.3">
      <c r="A49" s="25">
        <f>A41</f>
        <v>1</v>
      </c>
      <c r="B49" s="12">
        <f>B41</f>
        <v>3</v>
      </c>
      <c r="C49" s="10" t="s">
        <v>22</v>
      </c>
      <c r="D49" s="63" t="s">
        <v>56</v>
      </c>
      <c r="E49" s="67" t="s">
        <v>137</v>
      </c>
      <c r="F49" s="68">
        <v>260</v>
      </c>
      <c r="G49" s="68">
        <v>5.0999999999999996</v>
      </c>
      <c r="H49" s="68">
        <v>5.2</v>
      </c>
      <c r="I49" s="68">
        <v>20.2</v>
      </c>
      <c r="J49" s="68">
        <v>251</v>
      </c>
      <c r="K49" s="71" t="s">
        <v>73</v>
      </c>
      <c r="L49" s="63">
        <v>17</v>
      </c>
    </row>
    <row r="50" spans="1:12" ht="14.4" x14ac:dyDescent="0.3">
      <c r="A50" s="22"/>
      <c r="B50" s="14"/>
      <c r="C50" s="11"/>
      <c r="D50" s="63" t="s">
        <v>57</v>
      </c>
      <c r="E50" s="67" t="s">
        <v>138</v>
      </c>
      <c r="F50" s="69">
        <v>90</v>
      </c>
      <c r="G50" s="68">
        <v>14.7</v>
      </c>
      <c r="H50" s="68">
        <v>15.96</v>
      </c>
      <c r="I50" s="68">
        <v>12.9</v>
      </c>
      <c r="J50" s="68">
        <v>218.1</v>
      </c>
      <c r="K50" s="72" t="s">
        <v>74</v>
      </c>
      <c r="L50" s="63">
        <v>61</v>
      </c>
    </row>
    <row r="51" spans="1:12" ht="14.4" x14ac:dyDescent="0.3">
      <c r="A51" s="22"/>
      <c r="B51" s="14"/>
      <c r="C51" s="11"/>
      <c r="D51" s="63" t="s">
        <v>26</v>
      </c>
      <c r="E51" s="67" t="s">
        <v>78</v>
      </c>
      <c r="F51" s="69">
        <v>150</v>
      </c>
      <c r="G51" s="68">
        <v>3.65</v>
      </c>
      <c r="H51" s="68">
        <v>5.37</v>
      </c>
      <c r="I51" s="68">
        <v>36.68</v>
      </c>
      <c r="J51" s="68">
        <v>209.7</v>
      </c>
      <c r="K51" s="72" t="s">
        <v>75</v>
      </c>
      <c r="L51" s="63">
        <v>20</v>
      </c>
    </row>
    <row r="52" spans="1:12" ht="14.4" x14ac:dyDescent="0.3">
      <c r="A52" s="22"/>
      <c r="B52" s="14"/>
      <c r="C52" s="11"/>
      <c r="D52" s="63" t="s">
        <v>27</v>
      </c>
      <c r="E52" s="67" t="s">
        <v>65</v>
      </c>
      <c r="F52" s="69">
        <v>200</v>
      </c>
      <c r="G52" s="69">
        <v>0.76</v>
      </c>
      <c r="H52" s="69">
        <v>0</v>
      </c>
      <c r="I52" s="69">
        <v>20.22</v>
      </c>
      <c r="J52" s="69">
        <v>85.51</v>
      </c>
      <c r="K52" s="71" t="s">
        <v>76</v>
      </c>
      <c r="L52" s="63">
        <v>14</v>
      </c>
    </row>
    <row r="53" spans="1:12" ht="14.4" x14ac:dyDescent="0.3">
      <c r="A53" s="22"/>
      <c r="B53" s="14"/>
      <c r="C53" s="11"/>
      <c r="D53" s="63" t="s">
        <v>29</v>
      </c>
      <c r="E53" s="70" t="s">
        <v>66</v>
      </c>
      <c r="F53" s="68">
        <v>30</v>
      </c>
      <c r="G53" s="68">
        <v>1.3</v>
      </c>
      <c r="H53" s="68">
        <v>0.4</v>
      </c>
      <c r="I53" s="68">
        <v>8.6</v>
      </c>
      <c r="J53" s="68">
        <v>43</v>
      </c>
      <c r="K53" s="72" t="s">
        <v>86</v>
      </c>
      <c r="L53" s="63">
        <v>4</v>
      </c>
    </row>
    <row r="54" spans="1:12" ht="14.4" x14ac:dyDescent="0.3">
      <c r="A54" s="22"/>
      <c r="B54" s="14"/>
      <c r="C54" s="11"/>
      <c r="D54" s="63" t="s">
        <v>28</v>
      </c>
      <c r="E54" s="70" t="s">
        <v>49</v>
      </c>
      <c r="F54" s="69">
        <v>30</v>
      </c>
      <c r="G54" s="68">
        <v>1.6</v>
      </c>
      <c r="H54" s="68">
        <v>0.4</v>
      </c>
      <c r="I54" s="68">
        <v>10.199999999999999</v>
      </c>
      <c r="J54" s="68">
        <v>50</v>
      </c>
      <c r="K54" s="72" t="s">
        <v>47</v>
      </c>
      <c r="L54" s="63">
        <v>4</v>
      </c>
    </row>
    <row r="55" spans="1:12" ht="14.4" x14ac:dyDescent="0.3">
      <c r="A55" s="22"/>
      <c r="B55" s="14"/>
      <c r="C55" s="11"/>
      <c r="D55" s="7" t="s">
        <v>23</v>
      </c>
      <c r="E55" s="35" t="s">
        <v>139</v>
      </c>
      <c r="F55" s="69">
        <v>60</v>
      </c>
      <c r="G55" s="68">
        <v>0.66</v>
      </c>
      <c r="H55" s="68">
        <v>0.12</v>
      </c>
      <c r="I55" s="68">
        <v>2.4</v>
      </c>
      <c r="J55" s="68">
        <v>13.2</v>
      </c>
      <c r="K55" s="98" t="s">
        <v>140</v>
      </c>
      <c r="L55" s="97">
        <v>10</v>
      </c>
    </row>
    <row r="56" spans="1:12" ht="14.4" x14ac:dyDescent="0.3">
      <c r="A56" s="22"/>
      <c r="B56" s="14"/>
      <c r="C56" s="11"/>
      <c r="D56" s="6"/>
      <c r="E56" s="35"/>
      <c r="F56" s="36"/>
      <c r="G56" s="36"/>
      <c r="H56" s="36"/>
      <c r="I56" s="36"/>
      <c r="J56" s="36"/>
      <c r="K56" s="37"/>
      <c r="L56" s="36"/>
    </row>
    <row r="57" spans="1:12" ht="14.4" x14ac:dyDescent="0.3">
      <c r="A57" s="22"/>
      <c r="B57" s="14"/>
      <c r="C57" s="11"/>
      <c r="D57" s="6"/>
      <c r="E57" s="35"/>
      <c r="F57" s="36"/>
      <c r="G57" s="36"/>
      <c r="H57" s="36"/>
      <c r="I57" s="36"/>
      <c r="J57" s="36"/>
      <c r="K57" s="37"/>
      <c r="L57" s="36"/>
    </row>
    <row r="58" spans="1:12" ht="14.4" x14ac:dyDescent="0.3">
      <c r="A58" s="23"/>
      <c r="B58" s="16"/>
      <c r="C58" s="8"/>
      <c r="D58" s="17" t="s">
        <v>30</v>
      </c>
      <c r="E58" s="9"/>
      <c r="F58" s="18">
        <f>SUM(F49:F57)</f>
        <v>820</v>
      </c>
      <c r="G58" s="18">
        <f t="shared" ref="G58" si="20">SUM(G49:G57)</f>
        <v>27.77</v>
      </c>
      <c r="H58" s="18">
        <f t="shared" ref="H58" si="21">SUM(H49:H57)</f>
        <v>27.45</v>
      </c>
      <c r="I58" s="18">
        <f t="shared" ref="I58" si="22">SUM(I49:I57)</f>
        <v>111.2</v>
      </c>
      <c r="J58" s="18">
        <f t="shared" ref="J58:L58" si="23">SUM(J49:J57)</f>
        <v>870.51</v>
      </c>
      <c r="K58" s="24"/>
      <c r="L58" s="18">
        <f t="shared" si="23"/>
        <v>130</v>
      </c>
    </row>
    <row r="59" spans="1:12" ht="15.75" customHeight="1" thickBot="1" x14ac:dyDescent="0.3">
      <c r="A59" s="26">
        <f>A41</f>
        <v>1</v>
      </c>
      <c r="B59" s="27">
        <f>B41</f>
        <v>3</v>
      </c>
      <c r="C59" s="100" t="s">
        <v>4</v>
      </c>
      <c r="D59" s="101"/>
      <c r="E59" s="28"/>
      <c r="F59" s="29">
        <f>F48+F58</f>
        <v>1385</v>
      </c>
      <c r="G59" s="29">
        <f t="shared" ref="G59" si="24">G48+G58</f>
        <v>62.879999999999995</v>
      </c>
      <c r="H59" s="29">
        <f t="shared" ref="H59" si="25">H48+H58</f>
        <v>43.881999999999998</v>
      </c>
      <c r="I59" s="29">
        <f t="shared" ref="I59" si="26">I48+I58</f>
        <v>196.12</v>
      </c>
      <c r="J59" s="29">
        <f t="shared" ref="J59:L59" si="27">J48+J58</f>
        <v>1500.81</v>
      </c>
      <c r="K59" s="29"/>
      <c r="L59" s="29">
        <f t="shared" si="27"/>
        <v>235</v>
      </c>
    </row>
    <row r="60" spans="1:12" ht="14.4" x14ac:dyDescent="0.3">
      <c r="A60" s="19">
        <v>1</v>
      </c>
      <c r="B60" s="20">
        <v>4</v>
      </c>
      <c r="C60" s="21" t="s">
        <v>18</v>
      </c>
      <c r="D60" s="63" t="s">
        <v>80</v>
      </c>
      <c r="E60" s="67" t="s">
        <v>141</v>
      </c>
      <c r="F60" s="68">
        <v>180</v>
      </c>
      <c r="G60" s="68">
        <v>28.56</v>
      </c>
      <c r="H60" s="68">
        <v>20.65</v>
      </c>
      <c r="I60" s="68">
        <v>42.15</v>
      </c>
      <c r="J60" s="68">
        <v>468.6</v>
      </c>
      <c r="K60" s="65" t="s">
        <v>81</v>
      </c>
      <c r="L60" s="63">
        <v>79</v>
      </c>
    </row>
    <row r="61" spans="1:12" ht="14.4" x14ac:dyDescent="0.3">
      <c r="A61" s="22"/>
      <c r="B61" s="14"/>
      <c r="C61" s="11"/>
      <c r="D61" s="63" t="s">
        <v>142</v>
      </c>
      <c r="E61" s="66" t="s">
        <v>143</v>
      </c>
      <c r="F61" s="69">
        <v>100</v>
      </c>
      <c r="G61" s="68">
        <v>0.8</v>
      </c>
      <c r="H61" s="68">
        <v>0</v>
      </c>
      <c r="I61" s="68">
        <v>8.6</v>
      </c>
      <c r="J61" s="68">
        <v>38</v>
      </c>
      <c r="K61" s="66"/>
      <c r="L61" s="63">
        <v>18</v>
      </c>
    </row>
    <row r="62" spans="1:12" ht="14.4" x14ac:dyDescent="0.3">
      <c r="A62" s="22"/>
      <c r="B62" s="14"/>
      <c r="C62" s="11"/>
      <c r="D62" s="63" t="s">
        <v>20</v>
      </c>
      <c r="E62" s="66" t="s">
        <v>55</v>
      </c>
      <c r="F62" s="68">
        <v>222</v>
      </c>
      <c r="G62" s="69">
        <v>0.13</v>
      </c>
      <c r="H62" s="69">
        <v>0.02</v>
      </c>
      <c r="I62" s="69">
        <v>15.2</v>
      </c>
      <c r="J62" s="69">
        <v>62</v>
      </c>
      <c r="K62" s="66" t="s">
        <v>54</v>
      </c>
      <c r="L62" s="63">
        <v>8</v>
      </c>
    </row>
    <row r="63" spans="1:12" ht="14.4" x14ac:dyDescent="0.3">
      <c r="A63" s="22"/>
      <c r="B63" s="14"/>
      <c r="C63" s="11"/>
      <c r="D63" s="7"/>
      <c r="E63" s="35"/>
      <c r="F63" s="36"/>
      <c r="G63" s="36"/>
      <c r="H63" s="36"/>
      <c r="I63" s="36"/>
      <c r="J63" s="36"/>
      <c r="K63" s="37"/>
      <c r="L63" s="36"/>
    </row>
    <row r="64" spans="1:12" ht="14.4" x14ac:dyDescent="0.3">
      <c r="A64" s="22"/>
      <c r="B64" s="14"/>
      <c r="C64" s="11"/>
      <c r="D64" s="7"/>
      <c r="E64" s="35"/>
      <c r="F64" s="36"/>
      <c r="G64" s="36"/>
      <c r="H64" s="36"/>
      <c r="I64" s="36"/>
      <c r="J64" s="36"/>
      <c r="K64" s="37"/>
      <c r="L64" s="36"/>
    </row>
    <row r="65" spans="1:12" ht="14.4" x14ac:dyDescent="0.3">
      <c r="A65" s="22"/>
      <c r="B65" s="14"/>
      <c r="C65" s="11"/>
      <c r="D65" s="6"/>
      <c r="E65" s="35"/>
      <c r="F65" s="36"/>
      <c r="G65" s="36"/>
      <c r="H65" s="36"/>
      <c r="I65" s="36"/>
      <c r="J65" s="36"/>
      <c r="K65" s="37"/>
      <c r="L65" s="36"/>
    </row>
    <row r="66" spans="1:12" ht="14.4" x14ac:dyDescent="0.3">
      <c r="A66" s="22"/>
      <c r="B66" s="14"/>
      <c r="C66" s="11"/>
      <c r="D66" s="6"/>
      <c r="E66" s="35"/>
      <c r="F66" s="36"/>
      <c r="G66" s="36"/>
      <c r="H66" s="36"/>
      <c r="I66" s="36"/>
      <c r="J66" s="36"/>
      <c r="K66" s="37"/>
      <c r="L66" s="36"/>
    </row>
    <row r="67" spans="1:12" ht="14.4" x14ac:dyDescent="0.3">
      <c r="A67" s="23"/>
      <c r="B67" s="16"/>
      <c r="C67" s="8"/>
      <c r="D67" s="17" t="s">
        <v>30</v>
      </c>
      <c r="E67" s="9"/>
      <c r="F67" s="18">
        <f>SUM(F60:F66)</f>
        <v>502</v>
      </c>
      <c r="G67" s="18">
        <f t="shared" ref="G67" si="28">SUM(G60:G66)</f>
        <v>29.49</v>
      </c>
      <c r="H67" s="18">
        <f t="shared" ref="H67" si="29">SUM(H60:H66)</f>
        <v>20.669999999999998</v>
      </c>
      <c r="I67" s="18">
        <f t="shared" ref="I67" si="30">SUM(I60:I66)</f>
        <v>65.95</v>
      </c>
      <c r="J67" s="18">
        <f t="shared" ref="J67:L67" si="31">SUM(J60:J66)</f>
        <v>568.6</v>
      </c>
      <c r="K67" s="24"/>
      <c r="L67" s="18">
        <f t="shared" si="31"/>
        <v>105</v>
      </c>
    </row>
    <row r="68" spans="1:12" ht="14.4" x14ac:dyDescent="0.3">
      <c r="A68" s="25">
        <f>A60</f>
        <v>1</v>
      </c>
      <c r="B68" s="12">
        <f>B60</f>
        <v>4</v>
      </c>
      <c r="C68" s="10" t="s">
        <v>22</v>
      </c>
      <c r="D68" s="63" t="s">
        <v>56</v>
      </c>
      <c r="E68" s="73" t="s">
        <v>144</v>
      </c>
      <c r="F68" s="74">
        <v>260</v>
      </c>
      <c r="G68" s="75">
        <v>4.7</v>
      </c>
      <c r="H68" s="75">
        <v>7.6</v>
      </c>
      <c r="I68" s="75">
        <v>8.1999999999999993</v>
      </c>
      <c r="J68" s="75">
        <v>118.4</v>
      </c>
      <c r="K68" s="71" t="s">
        <v>73</v>
      </c>
      <c r="L68" s="63">
        <v>28</v>
      </c>
    </row>
    <row r="69" spans="1:12" ht="14.4" x14ac:dyDescent="0.3">
      <c r="A69" s="22"/>
      <c r="B69" s="14"/>
      <c r="C69" s="11"/>
      <c r="D69" s="63" t="s">
        <v>57</v>
      </c>
      <c r="E69" s="65" t="s">
        <v>145</v>
      </c>
      <c r="F69" s="69">
        <v>90</v>
      </c>
      <c r="G69" s="68">
        <v>11.2</v>
      </c>
      <c r="H69" s="68">
        <v>3.3</v>
      </c>
      <c r="I69" s="68">
        <v>5.7</v>
      </c>
      <c r="J69" s="68">
        <v>230.5</v>
      </c>
      <c r="K69" s="72" t="s">
        <v>89</v>
      </c>
      <c r="L69" s="63">
        <v>52</v>
      </c>
    </row>
    <row r="70" spans="1:12" ht="14.4" x14ac:dyDescent="0.3">
      <c r="A70" s="22"/>
      <c r="B70" s="14"/>
      <c r="C70" s="11"/>
      <c r="D70" s="63" t="s">
        <v>26</v>
      </c>
      <c r="E70" s="70" t="s">
        <v>127</v>
      </c>
      <c r="F70" s="68">
        <v>180</v>
      </c>
      <c r="G70" s="68">
        <v>3.68</v>
      </c>
      <c r="H70" s="68">
        <v>5.76</v>
      </c>
      <c r="I70" s="68">
        <v>24.5</v>
      </c>
      <c r="J70" s="68">
        <v>164.7</v>
      </c>
      <c r="K70" s="72" t="s">
        <v>90</v>
      </c>
      <c r="L70" s="63">
        <v>24</v>
      </c>
    </row>
    <row r="71" spans="1:12" ht="14.4" x14ac:dyDescent="0.3">
      <c r="A71" s="22"/>
      <c r="B71" s="14"/>
      <c r="C71" s="11"/>
      <c r="D71" s="63"/>
      <c r="E71" s="70"/>
      <c r="F71" s="68"/>
      <c r="G71" s="68"/>
      <c r="H71" s="68"/>
      <c r="I71" s="68"/>
      <c r="J71" s="68"/>
      <c r="K71" s="72"/>
      <c r="L71" s="63"/>
    </row>
    <row r="72" spans="1:12" ht="14.4" x14ac:dyDescent="0.3">
      <c r="A72" s="22"/>
      <c r="B72" s="14"/>
      <c r="C72" s="11"/>
      <c r="D72" s="63" t="s">
        <v>27</v>
      </c>
      <c r="E72" s="66" t="s">
        <v>146</v>
      </c>
      <c r="F72" s="69">
        <v>200</v>
      </c>
      <c r="G72" s="68">
        <v>0.45</v>
      </c>
      <c r="H72" s="68">
        <v>0.1</v>
      </c>
      <c r="I72" s="68">
        <v>141.19999999999999</v>
      </c>
      <c r="J72" s="68">
        <v>141.19999999999999</v>
      </c>
      <c r="K72" s="72" t="s">
        <v>88</v>
      </c>
      <c r="L72" s="63">
        <v>18</v>
      </c>
    </row>
    <row r="73" spans="1:12" ht="14.4" x14ac:dyDescent="0.3">
      <c r="A73" s="22"/>
      <c r="B73" s="14"/>
      <c r="C73" s="11"/>
      <c r="D73" s="63" t="s">
        <v>29</v>
      </c>
      <c r="E73" s="70" t="s">
        <v>66</v>
      </c>
      <c r="F73" s="68">
        <v>30</v>
      </c>
      <c r="G73" s="68">
        <v>1.3</v>
      </c>
      <c r="H73" s="68">
        <v>0.2</v>
      </c>
      <c r="I73" s="68">
        <v>8.6</v>
      </c>
      <c r="J73" s="68">
        <v>43</v>
      </c>
      <c r="K73" s="72" t="s">
        <v>46</v>
      </c>
      <c r="L73" s="63">
        <v>4</v>
      </c>
    </row>
    <row r="74" spans="1:12" ht="14.4" x14ac:dyDescent="0.3">
      <c r="A74" s="22"/>
      <c r="B74" s="14"/>
      <c r="C74" s="11"/>
      <c r="D74" s="63" t="s">
        <v>28</v>
      </c>
      <c r="E74" s="70" t="s">
        <v>49</v>
      </c>
      <c r="F74" s="69">
        <v>30</v>
      </c>
      <c r="G74" s="68">
        <v>1.6</v>
      </c>
      <c r="H74" s="68">
        <v>0.2</v>
      </c>
      <c r="I74" s="68">
        <v>10.199999999999999</v>
      </c>
      <c r="J74" s="68">
        <v>50</v>
      </c>
      <c r="K74" s="72" t="s">
        <v>47</v>
      </c>
      <c r="L74" s="63">
        <v>4</v>
      </c>
    </row>
    <row r="75" spans="1:12" ht="14.4" x14ac:dyDescent="0.3">
      <c r="A75" s="22"/>
      <c r="B75" s="14"/>
      <c r="C75" s="11"/>
      <c r="D75" s="6"/>
      <c r="E75" s="35"/>
      <c r="F75" s="36"/>
      <c r="G75" s="36"/>
      <c r="H75" s="36"/>
      <c r="I75" s="36"/>
      <c r="J75" s="36"/>
      <c r="K75" s="37"/>
      <c r="L75" s="36"/>
    </row>
    <row r="76" spans="1:12" ht="14.4" x14ac:dyDescent="0.3">
      <c r="A76" s="22"/>
      <c r="B76" s="14"/>
      <c r="C76" s="11"/>
      <c r="D76" s="6"/>
      <c r="E76" s="35"/>
      <c r="F76" s="36"/>
      <c r="G76" s="36"/>
      <c r="H76" s="36"/>
      <c r="I76" s="36"/>
      <c r="J76" s="36"/>
      <c r="K76" s="37"/>
      <c r="L76" s="36"/>
    </row>
    <row r="77" spans="1:12" ht="14.4" x14ac:dyDescent="0.3">
      <c r="A77" s="23"/>
      <c r="B77" s="16"/>
      <c r="C77" s="8"/>
      <c r="D77" s="17" t="s">
        <v>30</v>
      </c>
      <c r="E77" s="9"/>
      <c r="F77" s="18">
        <f>SUM(F68:F76)</f>
        <v>790</v>
      </c>
      <c r="G77" s="18">
        <f t="shared" ref="G77" si="32">SUM(G68:G76)</f>
        <v>22.93</v>
      </c>
      <c r="H77" s="18">
        <f t="shared" ref="H77" si="33">SUM(H68:H76)</f>
        <v>17.159999999999997</v>
      </c>
      <c r="I77" s="18">
        <f t="shared" ref="I77" si="34">SUM(I68:I76)</f>
        <v>198.39999999999998</v>
      </c>
      <c r="J77" s="18">
        <f t="shared" ref="J77:L77" si="35">SUM(J68:J76)</f>
        <v>747.8</v>
      </c>
      <c r="K77" s="24"/>
      <c r="L77" s="18">
        <f t="shared" si="35"/>
        <v>130</v>
      </c>
    </row>
    <row r="78" spans="1:12" ht="15.75" customHeight="1" thickBot="1" x14ac:dyDescent="0.3">
      <c r="A78" s="26">
        <f>A60</f>
        <v>1</v>
      </c>
      <c r="B78" s="27">
        <f>B60</f>
        <v>4</v>
      </c>
      <c r="C78" s="100" t="s">
        <v>4</v>
      </c>
      <c r="D78" s="101"/>
      <c r="E78" s="28"/>
      <c r="F78" s="29">
        <f>F67+F77</f>
        <v>1292</v>
      </c>
      <c r="G78" s="29">
        <f t="shared" ref="G78" si="36">G67+G77</f>
        <v>52.42</v>
      </c>
      <c r="H78" s="29">
        <f t="shared" ref="H78" si="37">H67+H77</f>
        <v>37.83</v>
      </c>
      <c r="I78" s="29">
        <f t="shared" ref="I78" si="38">I67+I77</f>
        <v>264.34999999999997</v>
      </c>
      <c r="J78" s="29">
        <f t="shared" ref="J78:L78" si="39">J67+J77</f>
        <v>1316.4</v>
      </c>
      <c r="K78" s="29"/>
      <c r="L78" s="29">
        <f t="shared" si="39"/>
        <v>235</v>
      </c>
    </row>
    <row r="79" spans="1:12" ht="14.4" x14ac:dyDescent="0.3">
      <c r="A79" s="19">
        <v>1</v>
      </c>
      <c r="B79" s="20">
        <v>5</v>
      </c>
      <c r="C79" s="21" t="s">
        <v>18</v>
      </c>
      <c r="D79" s="63" t="s">
        <v>19</v>
      </c>
      <c r="E79" s="67" t="s">
        <v>147</v>
      </c>
      <c r="F79" s="68">
        <v>175</v>
      </c>
      <c r="G79" s="68">
        <v>11.9</v>
      </c>
      <c r="H79" s="68">
        <v>13.9</v>
      </c>
      <c r="I79" s="68">
        <v>29.8</v>
      </c>
      <c r="J79" s="68">
        <v>292.60000000000002</v>
      </c>
      <c r="K79" s="64" t="s">
        <v>91</v>
      </c>
      <c r="L79" s="63">
        <v>35</v>
      </c>
    </row>
    <row r="80" spans="1:12" ht="14.4" x14ac:dyDescent="0.3">
      <c r="A80" s="22"/>
      <c r="B80" s="14"/>
      <c r="C80" s="11"/>
      <c r="D80" s="63" t="s">
        <v>23</v>
      </c>
      <c r="E80" s="67" t="s">
        <v>149</v>
      </c>
      <c r="F80" s="69">
        <v>30</v>
      </c>
      <c r="G80" s="68">
        <v>1.6</v>
      </c>
      <c r="H80" s="68">
        <v>0.2</v>
      </c>
      <c r="I80" s="68">
        <v>10.199999999999999</v>
      </c>
      <c r="J80" s="68">
        <v>50</v>
      </c>
      <c r="K80" s="65" t="s">
        <v>92</v>
      </c>
      <c r="L80" s="63">
        <v>35</v>
      </c>
    </row>
    <row r="81" spans="1:12" ht="14.4" x14ac:dyDescent="0.3">
      <c r="A81" s="22"/>
      <c r="B81" s="14"/>
      <c r="C81" s="11"/>
      <c r="D81" s="63" t="s">
        <v>21</v>
      </c>
      <c r="E81" s="67" t="s">
        <v>148</v>
      </c>
      <c r="F81" s="69">
        <v>150</v>
      </c>
      <c r="G81" s="68">
        <v>2.2999999999999998</v>
      </c>
      <c r="H81" s="68">
        <v>0.8</v>
      </c>
      <c r="I81" s="68">
        <v>31.5</v>
      </c>
      <c r="J81" s="68">
        <v>144</v>
      </c>
      <c r="K81" s="65" t="s">
        <v>53</v>
      </c>
      <c r="L81" s="63">
        <v>30</v>
      </c>
    </row>
    <row r="82" spans="1:12" ht="14.4" x14ac:dyDescent="0.3">
      <c r="A82" s="22"/>
      <c r="B82" s="14"/>
      <c r="C82" s="11"/>
      <c r="D82" s="63" t="s">
        <v>20</v>
      </c>
      <c r="E82" s="65" t="s">
        <v>71</v>
      </c>
      <c r="F82" s="69">
        <v>215</v>
      </c>
      <c r="G82" s="69">
        <v>7.0000000000000007E-2</v>
      </c>
      <c r="H82" s="69">
        <v>0.02</v>
      </c>
      <c r="I82" s="69">
        <v>15</v>
      </c>
      <c r="J82" s="69">
        <v>60</v>
      </c>
      <c r="K82" s="65" t="s">
        <v>69</v>
      </c>
      <c r="L82" s="63">
        <v>5</v>
      </c>
    </row>
    <row r="83" spans="1:12" ht="14.4" x14ac:dyDescent="0.3">
      <c r="A83" s="22"/>
      <c r="B83" s="14"/>
      <c r="C83" s="11"/>
      <c r="D83" s="7"/>
      <c r="E83" s="35"/>
      <c r="F83" s="36"/>
      <c r="G83" s="36"/>
      <c r="H83" s="36"/>
      <c r="I83" s="36"/>
      <c r="J83" s="36"/>
      <c r="K83" s="37"/>
      <c r="L83" s="36"/>
    </row>
    <row r="84" spans="1:12" ht="14.4" x14ac:dyDescent="0.3">
      <c r="A84" s="22"/>
      <c r="B84" s="14"/>
      <c r="C84" s="11"/>
      <c r="D84" s="6"/>
      <c r="E84" s="35"/>
      <c r="F84" s="36"/>
      <c r="G84" s="36"/>
      <c r="H84" s="36"/>
      <c r="I84" s="36"/>
      <c r="J84" s="36"/>
      <c r="K84" s="37"/>
      <c r="L84" s="36"/>
    </row>
    <row r="85" spans="1:12" ht="14.4" x14ac:dyDescent="0.3">
      <c r="A85" s="22"/>
      <c r="B85" s="14"/>
      <c r="C85" s="11"/>
      <c r="D85" s="6"/>
      <c r="E85" s="35"/>
      <c r="F85" s="36"/>
      <c r="G85" s="36"/>
      <c r="H85" s="36"/>
      <c r="I85" s="36"/>
      <c r="J85" s="36"/>
      <c r="K85" s="37"/>
      <c r="L85" s="36"/>
    </row>
    <row r="86" spans="1:12" ht="14.4" x14ac:dyDescent="0.3">
      <c r="A86" s="23"/>
      <c r="B86" s="16"/>
      <c r="C86" s="8"/>
      <c r="D86" s="17" t="s">
        <v>30</v>
      </c>
      <c r="E86" s="9"/>
      <c r="F86" s="18">
        <f>SUM(F79:F85)</f>
        <v>570</v>
      </c>
      <c r="G86" s="18">
        <f t="shared" ref="G86" si="40">SUM(G79:G85)</f>
        <v>15.870000000000001</v>
      </c>
      <c r="H86" s="18">
        <f t="shared" ref="H86" si="41">SUM(H79:H85)</f>
        <v>14.92</v>
      </c>
      <c r="I86" s="18">
        <f t="shared" ref="I86" si="42">SUM(I79:I85)</f>
        <v>86.5</v>
      </c>
      <c r="J86" s="18">
        <f t="shared" ref="J86:L86" si="43">SUM(J79:J85)</f>
        <v>546.6</v>
      </c>
      <c r="K86" s="24"/>
      <c r="L86" s="18">
        <f t="shared" si="43"/>
        <v>105</v>
      </c>
    </row>
    <row r="87" spans="1:12" ht="14.4" x14ac:dyDescent="0.3">
      <c r="A87" s="25">
        <f>A79</f>
        <v>1</v>
      </c>
      <c r="B87" s="12">
        <f>B79</f>
        <v>5</v>
      </c>
      <c r="C87" s="10" t="s">
        <v>22</v>
      </c>
      <c r="D87" s="63" t="s">
        <v>56</v>
      </c>
      <c r="E87" s="67" t="s">
        <v>150</v>
      </c>
      <c r="F87" s="69">
        <v>265</v>
      </c>
      <c r="G87" s="68">
        <v>4.1900000000000004</v>
      </c>
      <c r="H87" s="68">
        <v>3.95</v>
      </c>
      <c r="I87" s="68">
        <v>15.46</v>
      </c>
      <c r="J87" s="68">
        <v>182.2</v>
      </c>
      <c r="K87" s="65" t="s">
        <v>82</v>
      </c>
      <c r="L87" s="63">
        <v>37</v>
      </c>
    </row>
    <row r="88" spans="1:12" ht="14.4" x14ac:dyDescent="0.3">
      <c r="A88" s="22"/>
      <c r="B88" s="14"/>
      <c r="C88" s="11"/>
      <c r="D88" s="63" t="s">
        <v>57</v>
      </c>
      <c r="E88" s="67" t="s">
        <v>151</v>
      </c>
      <c r="F88" s="68">
        <v>90</v>
      </c>
      <c r="G88" s="68">
        <v>7.2</v>
      </c>
      <c r="H88" s="68">
        <v>10.9</v>
      </c>
      <c r="I88" s="68">
        <v>7.4</v>
      </c>
      <c r="J88" s="68">
        <v>210</v>
      </c>
      <c r="K88" s="65" t="s">
        <v>93</v>
      </c>
      <c r="L88" s="63">
        <v>48</v>
      </c>
    </row>
    <row r="89" spans="1:12" ht="14.4" x14ac:dyDescent="0.3">
      <c r="A89" s="22"/>
      <c r="B89" s="14"/>
      <c r="C89" s="11"/>
      <c r="D89" s="63" t="s">
        <v>26</v>
      </c>
      <c r="E89" s="67" t="s">
        <v>152</v>
      </c>
      <c r="F89" s="69">
        <v>150</v>
      </c>
      <c r="G89" s="68">
        <v>3.6</v>
      </c>
      <c r="H89" s="68">
        <v>6.8</v>
      </c>
      <c r="I89" s="68">
        <v>16.2</v>
      </c>
      <c r="J89" s="68">
        <v>140</v>
      </c>
      <c r="K89" s="65" t="s">
        <v>94</v>
      </c>
      <c r="L89" s="63">
        <v>20</v>
      </c>
    </row>
    <row r="90" spans="1:12" ht="14.4" x14ac:dyDescent="0.3">
      <c r="A90" s="22"/>
      <c r="B90" s="14"/>
      <c r="C90" s="11"/>
      <c r="D90" s="63" t="s">
        <v>27</v>
      </c>
      <c r="E90" s="67" t="s">
        <v>153</v>
      </c>
      <c r="F90" s="69">
        <v>200</v>
      </c>
      <c r="G90" s="68">
        <v>0.6</v>
      </c>
      <c r="H90" s="68">
        <v>0.4</v>
      </c>
      <c r="I90" s="68">
        <v>32.6</v>
      </c>
      <c r="J90" s="68">
        <v>136.4</v>
      </c>
      <c r="K90" s="65" t="s">
        <v>95</v>
      </c>
      <c r="L90" s="63">
        <v>15</v>
      </c>
    </row>
    <row r="91" spans="1:12" ht="14.4" x14ac:dyDescent="0.3">
      <c r="A91" s="22"/>
      <c r="B91" s="14"/>
      <c r="C91" s="11"/>
      <c r="D91" s="63" t="s">
        <v>29</v>
      </c>
      <c r="E91" s="70" t="s">
        <v>66</v>
      </c>
      <c r="F91" s="68">
        <v>30</v>
      </c>
      <c r="G91" s="68">
        <v>1.3</v>
      </c>
      <c r="H91" s="68">
        <v>0.2</v>
      </c>
      <c r="I91" s="68">
        <v>8.6</v>
      </c>
      <c r="J91" s="68">
        <v>43</v>
      </c>
      <c r="K91" s="65" t="s">
        <v>62</v>
      </c>
      <c r="L91" s="63">
        <v>5</v>
      </c>
    </row>
    <row r="92" spans="1:12" ht="14.4" x14ac:dyDescent="0.3">
      <c r="A92" s="22"/>
      <c r="B92" s="14"/>
      <c r="C92" s="11"/>
      <c r="D92" s="63" t="s">
        <v>28</v>
      </c>
      <c r="E92" s="70" t="s">
        <v>49</v>
      </c>
      <c r="F92" s="69">
        <v>30</v>
      </c>
      <c r="G92" s="68">
        <v>1.6</v>
      </c>
      <c r="H92" s="68">
        <v>0.2</v>
      </c>
      <c r="I92" s="68">
        <v>10.199999999999999</v>
      </c>
      <c r="J92" s="68">
        <v>50</v>
      </c>
      <c r="K92" s="65" t="s">
        <v>63</v>
      </c>
      <c r="L92" s="63">
        <v>5</v>
      </c>
    </row>
    <row r="93" spans="1:12" ht="14.4" x14ac:dyDescent="0.3">
      <c r="A93" s="22"/>
      <c r="B93" s="14"/>
      <c r="C93" s="11"/>
      <c r="D93" s="6"/>
      <c r="E93" s="35"/>
      <c r="F93" s="36"/>
      <c r="G93" s="36"/>
      <c r="H93" s="36"/>
      <c r="I93" s="36"/>
      <c r="J93" s="36"/>
      <c r="K93" s="37"/>
      <c r="L93" s="36"/>
    </row>
    <row r="94" spans="1:12" ht="14.4" x14ac:dyDescent="0.3">
      <c r="A94" s="22"/>
      <c r="B94" s="14"/>
      <c r="C94" s="11"/>
      <c r="D94" s="6"/>
      <c r="E94" s="35"/>
      <c r="F94" s="36"/>
      <c r="G94" s="36"/>
      <c r="H94" s="36"/>
      <c r="I94" s="36"/>
      <c r="J94" s="36"/>
      <c r="K94" s="37"/>
      <c r="L94" s="36"/>
    </row>
    <row r="95" spans="1:12" ht="14.4" x14ac:dyDescent="0.3">
      <c r="A95" s="23"/>
      <c r="B95" s="16"/>
      <c r="C95" s="8"/>
      <c r="D95" s="17" t="s">
        <v>30</v>
      </c>
      <c r="E95" s="9"/>
      <c r="F95" s="18">
        <f>SUM(F87:F94)</f>
        <v>765</v>
      </c>
      <c r="G95" s="18">
        <f>SUM(G87:G94)</f>
        <v>18.490000000000002</v>
      </c>
      <c r="H95" s="18">
        <f>SUM(H87:H94)</f>
        <v>22.45</v>
      </c>
      <c r="I95" s="18">
        <f>SUM(I87:I94)</f>
        <v>90.46</v>
      </c>
      <c r="J95" s="18">
        <f>SUM(J87:J94)</f>
        <v>761.6</v>
      </c>
      <c r="K95" s="24"/>
      <c r="L95" s="18">
        <f>SUM(L87:L94)</f>
        <v>130</v>
      </c>
    </row>
    <row r="96" spans="1:12" ht="15.75" customHeight="1" thickBot="1" x14ac:dyDescent="0.3">
      <c r="A96" s="26">
        <f>A79</f>
        <v>1</v>
      </c>
      <c r="B96" s="27">
        <f>B79</f>
        <v>5</v>
      </c>
      <c r="C96" s="100" t="s">
        <v>4</v>
      </c>
      <c r="D96" s="101"/>
      <c r="E96" s="28"/>
      <c r="F96" s="29">
        <f>F86+F95</f>
        <v>1335</v>
      </c>
      <c r="G96" s="29">
        <f>G86+G95</f>
        <v>34.36</v>
      </c>
      <c r="H96" s="29">
        <f>H86+H95</f>
        <v>37.369999999999997</v>
      </c>
      <c r="I96" s="29">
        <f>I86+I95</f>
        <v>176.95999999999998</v>
      </c>
      <c r="J96" s="29">
        <f>J86+J95</f>
        <v>1308.2</v>
      </c>
      <c r="K96" s="29"/>
      <c r="L96" s="29">
        <f>L86+L95</f>
        <v>235</v>
      </c>
    </row>
    <row r="97" spans="1:12" ht="15" thickBot="1" x14ac:dyDescent="0.35">
      <c r="A97" s="19">
        <v>2</v>
      </c>
      <c r="B97" s="20">
        <v>6</v>
      </c>
      <c r="C97" s="21" t="s">
        <v>18</v>
      </c>
      <c r="D97" s="5" t="s">
        <v>19</v>
      </c>
      <c r="E97" s="45" t="s">
        <v>154</v>
      </c>
      <c r="F97" s="47">
        <v>140</v>
      </c>
      <c r="G97" s="47">
        <v>12</v>
      </c>
      <c r="H97" s="47">
        <v>22</v>
      </c>
      <c r="I97" s="54">
        <v>0</v>
      </c>
      <c r="J97" s="47">
        <v>246</v>
      </c>
      <c r="K97" s="57" t="s">
        <v>96</v>
      </c>
      <c r="L97" s="51">
        <v>55</v>
      </c>
    </row>
    <row r="98" spans="1:12" ht="15" thickBot="1" x14ac:dyDescent="0.35">
      <c r="A98" s="22"/>
      <c r="B98" s="14"/>
      <c r="C98" s="11"/>
      <c r="D98" s="8" t="s">
        <v>26</v>
      </c>
      <c r="E98" s="45" t="s">
        <v>87</v>
      </c>
      <c r="F98" s="48">
        <v>150</v>
      </c>
      <c r="G98" s="48">
        <v>8.6</v>
      </c>
      <c r="H98" s="48">
        <v>6.09</v>
      </c>
      <c r="I98" s="55">
        <v>38.64</v>
      </c>
      <c r="J98" s="48">
        <v>243.75</v>
      </c>
      <c r="K98" s="57" t="s">
        <v>39</v>
      </c>
      <c r="L98" s="52">
        <v>40</v>
      </c>
    </row>
    <row r="99" spans="1:12" ht="14.4" x14ac:dyDescent="0.3">
      <c r="A99" s="22"/>
      <c r="B99" s="14"/>
      <c r="C99" s="11"/>
      <c r="D99" s="7" t="s">
        <v>27</v>
      </c>
      <c r="E99" s="46" t="s">
        <v>37</v>
      </c>
      <c r="F99" s="49">
        <v>200</v>
      </c>
      <c r="G99" s="49">
        <v>0.2</v>
      </c>
      <c r="H99" s="49">
        <v>0</v>
      </c>
      <c r="I99" s="56">
        <v>35.799999999999997</v>
      </c>
      <c r="J99" s="49">
        <v>136</v>
      </c>
      <c r="K99" s="57" t="s">
        <v>40</v>
      </c>
      <c r="L99" s="53">
        <v>5</v>
      </c>
    </row>
    <row r="100" spans="1:12" ht="14.4" x14ac:dyDescent="0.3">
      <c r="A100" s="22"/>
      <c r="B100" s="14"/>
      <c r="C100" s="11"/>
      <c r="D100" s="63" t="s">
        <v>28</v>
      </c>
      <c r="E100" s="70" t="s">
        <v>49</v>
      </c>
      <c r="F100" s="36">
        <v>30</v>
      </c>
      <c r="G100" s="49">
        <v>1.6</v>
      </c>
      <c r="H100" s="49">
        <v>0.2</v>
      </c>
      <c r="I100" s="49">
        <v>10.199999999999999</v>
      </c>
      <c r="J100" s="49">
        <v>50</v>
      </c>
      <c r="K100" s="37" t="s">
        <v>155</v>
      </c>
      <c r="L100" s="53">
        <v>5</v>
      </c>
    </row>
    <row r="101" spans="1:12" ht="14.4" x14ac:dyDescent="0.3">
      <c r="A101" s="22"/>
      <c r="B101" s="14"/>
      <c r="C101" s="11"/>
      <c r="D101" s="7"/>
      <c r="E101" s="35"/>
      <c r="F101" s="36"/>
      <c r="G101" s="36"/>
      <c r="H101" s="36"/>
      <c r="I101" s="36"/>
      <c r="J101" s="36"/>
      <c r="K101" s="37"/>
      <c r="L101" s="36"/>
    </row>
    <row r="102" spans="1:12" ht="14.4" x14ac:dyDescent="0.3">
      <c r="A102" s="22"/>
      <c r="B102" s="14"/>
      <c r="C102" s="11"/>
      <c r="D102" s="6"/>
      <c r="E102" s="35"/>
      <c r="F102" s="36"/>
      <c r="G102" s="36"/>
      <c r="H102" s="36"/>
      <c r="I102" s="36"/>
      <c r="J102" s="36"/>
      <c r="K102" s="37"/>
      <c r="L102" s="36"/>
    </row>
    <row r="103" spans="1:12" ht="14.4" x14ac:dyDescent="0.3">
      <c r="A103" s="22"/>
      <c r="B103" s="14"/>
      <c r="C103" s="11"/>
      <c r="D103" s="6"/>
      <c r="E103" s="35"/>
      <c r="F103" s="36"/>
      <c r="G103" s="36"/>
      <c r="H103" s="36"/>
      <c r="I103" s="36"/>
      <c r="J103" s="36"/>
      <c r="K103" s="37"/>
      <c r="L103" s="36"/>
    </row>
    <row r="104" spans="1:12" ht="14.4" x14ac:dyDescent="0.3">
      <c r="A104" s="23"/>
      <c r="B104" s="16"/>
      <c r="C104" s="8"/>
      <c r="D104" s="17" t="s">
        <v>30</v>
      </c>
      <c r="E104" s="9"/>
      <c r="F104" s="18">
        <f>SUM(F97:F103)</f>
        <v>520</v>
      </c>
      <c r="G104" s="18">
        <f t="shared" ref="G104:J104" si="44">SUM(G97:G103)</f>
        <v>22.400000000000002</v>
      </c>
      <c r="H104" s="18">
        <f t="shared" si="44"/>
        <v>28.29</v>
      </c>
      <c r="I104" s="18">
        <f t="shared" si="44"/>
        <v>84.64</v>
      </c>
      <c r="J104" s="18">
        <f t="shared" si="44"/>
        <v>675.75</v>
      </c>
      <c r="K104" s="24"/>
      <c r="L104" s="18">
        <f t="shared" ref="L104" si="45">SUM(L97:L103)</f>
        <v>105</v>
      </c>
    </row>
    <row r="105" spans="1:12" ht="14.4" x14ac:dyDescent="0.3">
      <c r="A105" s="25">
        <f>A97</f>
        <v>2</v>
      </c>
      <c r="B105" s="12">
        <f>B97</f>
        <v>6</v>
      </c>
      <c r="C105" s="10" t="s">
        <v>22</v>
      </c>
      <c r="D105" s="7" t="s">
        <v>24</v>
      </c>
      <c r="E105" s="46" t="s">
        <v>156</v>
      </c>
      <c r="F105" s="49">
        <v>260</v>
      </c>
      <c r="G105" s="49">
        <v>2.8</v>
      </c>
      <c r="H105" s="49">
        <v>5.8</v>
      </c>
      <c r="I105" s="56">
        <v>13.9</v>
      </c>
      <c r="J105" s="49">
        <v>143</v>
      </c>
      <c r="K105" s="44" t="s">
        <v>97</v>
      </c>
      <c r="L105" s="53">
        <v>16</v>
      </c>
    </row>
    <row r="106" spans="1:12" ht="14.4" x14ac:dyDescent="0.3">
      <c r="A106" s="22"/>
      <c r="B106" s="14"/>
      <c r="C106" s="11"/>
      <c r="D106" s="7" t="s">
        <v>25</v>
      </c>
      <c r="E106" s="46" t="s">
        <v>157</v>
      </c>
      <c r="F106" s="49">
        <v>265</v>
      </c>
      <c r="G106" s="49">
        <v>20.100000000000001</v>
      </c>
      <c r="H106" s="49">
        <v>15.1</v>
      </c>
      <c r="I106" s="56">
        <v>28.8</v>
      </c>
      <c r="J106" s="49">
        <v>368.4</v>
      </c>
      <c r="K106" s="44" t="s">
        <v>98</v>
      </c>
      <c r="L106" s="53">
        <v>61</v>
      </c>
    </row>
    <row r="107" spans="1:12" ht="14.4" x14ac:dyDescent="0.3">
      <c r="A107" s="22"/>
      <c r="B107" s="14"/>
      <c r="C107" s="11"/>
      <c r="D107" s="7" t="s">
        <v>23</v>
      </c>
      <c r="E107" s="46" t="s">
        <v>124</v>
      </c>
      <c r="F107" s="49">
        <v>60</v>
      </c>
      <c r="G107" s="49">
        <v>0.5</v>
      </c>
      <c r="H107" s="49">
        <v>1.2E-2</v>
      </c>
      <c r="I107" s="56">
        <v>1.6</v>
      </c>
      <c r="J107" s="49">
        <v>8.4</v>
      </c>
      <c r="K107" s="44" t="s">
        <v>99</v>
      </c>
      <c r="L107" s="53">
        <v>27</v>
      </c>
    </row>
    <row r="108" spans="1:12" ht="15" thickBot="1" x14ac:dyDescent="0.35">
      <c r="A108" s="22"/>
      <c r="B108" s="14"/>
      <c r="C108" s="11"/>
      <c r="D108" s="7" t="s">
        <v>27</v>
      </c>
      <c r="E108" s="59" t="s">
        <v>158</v>
      </c>
      <c r="F108" s="50">
        <v>200</v>
      </c>
      <c r="G108" s="49">
        <v>0.35</v>
      </c>
      <c r="H108" s="49">
        <v>0.1</v>
      </c>
      <c r="I108" s="56">
        <v>23.6</v>
      </c>
      <c r="J108" s="49">
        <v>98.4</v>
      </c>
      <c r="K108" s="44" t="s">
        <v>100</v>
      </c>
      <c r="L108" s="53">
        <v>18</v>
      </c>
    </row>
    <row r="109" spans="1:12" ht="14.4" x14ac:dyDescent="0.3">
      <c r="A109" s="22"/>
      <c r="B109" s="14"/>
      <c r="C109" s="11"/>
      <c r="D109" s="7" t="s">
        <v>29</v>
      </c>
      <c r="E109" s="46" t="s">
        <v>48</v>
      </c>
      <c r="F109" s="49">
        <v>30</v>
      </c>
      <c r="G109" s="49">
        <v>1.3</v>
      </c>
      <c r="H109" s="49">
        <v>0.2</v>
      </c>
      <c r="I109" s="56">
        <v>8.6</v>
      </c>
      <c r="J109" s="49">
        <v>43</v>
      </c>
      <c r="K109" s="44" t="s">
        <v>46</v>
      </c>
      <c r="L109" s="53">
        <v>4</v>
      </c>
    </row>
    <row r="110" spans="1:12" ht="14.4" x14ac:dyDescent="0.3">
      <c r="A110" s="22"/>
      <c r="B110" s="14"/>
      <c r="C110" s="11"/>
      <c r="D110" s="7" t="s">
        <v>28</v>
      </c>
      <c r="E110" s="46" t="s">
        <v>49</v>
      </c>
      <c r="F110" s="49">
        <v>30</v>
      </c>
      <c r="G110" s="49">
        <v>1.6</v>
      </c>
      <c r="H110" s="49">
        <v>0.2</v>
      </c>
      <c r="I110" s="56">
        <v>10.199999999999999</v>
      </c>
      <c r="J110" s="49">
        <v>50</v>
      </c>
      <c r="K110" s="44" t="s">
        <v>47</v>
      </c>
      <c r="L110" s="53">
        <v>4</v>
      </c>
    </row>
    <row r="111" spans="1:12" ht="14.4" x14ac:dyDescent="0.3">
      <c r="A111" s="22"/>
      <c r="B111" s="14"/>
      <c r="C111" s="11"/>
      <c r="D111" s="7"/>
      <c r="E111" s="35"/>
      <c r="F111" s="36"/>
      <c r="G111" s="36"/>
      <c r="H111" s="36"/>
      <c r="I111" s="36"/>
      <c r="J111" s="36"/>
      <c r="K111" s="37"/>
      <c r="L111" s="36"/>
    </row>
    <row r="112" spans="1:12" ht="14.4" x14ac:dyDescent="0.3">
      <c r="A112" s="22"/>
      <c r="B112" s="14"/>
      <c r="C112" s="11"/>
      <c r="D112" s="6"/>
      <c r="E112" s="35"/>
      <c r="F112" s="36"/>
      <c r="G112" s="36"/>
      <c r="H112" s="36"/>
      <c r="I112" s="36"/>
      <c r="J112" s="36"/>
      <c r="K112" s="37"/>
      <c r="L112" s="36"/>
    </row>
    <row r="113" spans="1:12" ht="14.4" x14ac:dyDescent="0.3">
      <c r="A113" s="22"/>
      <c r="B113" s="14"/>
      <c r="C113" s="11"/>
      <c r="D113" s="6"/>
      <c r="E113" s="35"/>
      <c r="F113" s="36"/>
      <c r="G113" s="36"/>
      <c r="H113" s="36"/>
      <c r="I113" s="36"/>
      <c r="J113" s="36"/>
      <c r="K113" s="37"/>
      <c r="L113" s="36"/>
    </row>
    <row r="114" spans="1:12" ht="14.4" x14ac:dyDescent="0.3">
      <c r="A114" s="23"/>
      <c r="B114" s="16"/>
      <c r="C114" s="8"/>
      <c r="D114" s="17" t="s">
        <v>30</v>
      </c>
      <c r="E114" s="9"/>
      <c r="F114" s="18">
        <f>SUM(F105:F113)</f>
        <v>845</v>
      </c>
      <c r="G114" s="18">
        <f t="shared" ref="G114:J114" si="46">SUM(G105:G113)</f>
        <v>26.650000000000006</v>
      </c>
      <c r="H114" s="18">
        <f t="shared" si="46"/>
        <v>21.411999999999999</v>
      </c>
      <c r="I114" s="18">
        <f t="shared" si="46"/>
        <v>86.7</v>
      </c>
      <c r="J114" s="18">
        <f t="shared" si="46"/>
        <v>711.19999999999993</v>
      </c>
      <c r="K114" s="24"/>
      <c r="L114" s="18">
        <f t="shared" ref="L114" si="47">SUM(L105:L113)</f>
        <v>130</v>
      </c>
    </row>
    <row r="115" spans="1:12" ht="15" thickBot="1" x14ac:dyDescent="0.3">
      <c r="A115" s="26">
        <f>A97</f>
        <v>2</v>
      </c>
      <c r="B115" s="27">
        <f>B97</f>
        <v>6</v>
      </c>
      <c r="C115" s="100" t="s">
        <v>4</v>
      </c>
      <c r="D115" s="101"/>
      <c r="E115" s="28"/>
      <c r="F115" s="29">
        <f>F104+F114</f>
        <v>1365</v>
      </c>
      <c r="G115" s="29">
        <f t="shared" ref="G115" si="48">G104+G114</f>
        <v>49.050000000000011</v>
      </c>
      <c r="H115" s="29">
        <f t="shared" ref="H115" si="49">H104+H114</f>
        <v>49.701999999999998</v>
      </c>
      <c r="I115" s="29">
        <f t="shared" ref="I115" si="50">I104+I114</f>
        <v>171.34</v>
      </c>
      <c r="J115" s="29">
        <f t="shared" ref="J115:L115" si="51">J104+J114</f>
        <v>1386.9499999999998</v>
      </c>
      <c r="K115" s="29"/>
      <c r="L115" s="29">
        <f t="shared" si="51"/>
        <v>235</v>
      </c>
    </row>
    <row r="116" spans="1:12" ht="15" thickBot="1" x14ac:dyDescent="0.35">
      <c r="A116" s="13">
        <v>2</v>
      </c>
      <c r="B116" s="14">
        <v>7</v>
      </c>
      <c r="C116" s="21" t="s">
        <v>18</v>
      </c>
      <c r="D116" s="5" t="s">
        <v>19</v>
      </c>
      <c r="E116" s="45" t="s">
        <v>159</v>
      </c>
      <c r="F116" s="47">
        <v>240</v>
      </c>
      <c r="G116" s="47">
        <v>7.2</v>
      </c>
      <c r="H116" s="47">
        <v>9.8000000000000007</v>
      </c>
      <c r="I116" s="54">
        <v>39.9</v>
      </c>
      <c r="J116" s="47">
        <v>286.39999999999998</v>
      </c>
      <c r="K116" s="57" t="s">
        <v>101</v>
      </c>
      <c r="L116" s="51">
        <v>87</v>
      </c>
    </row>
    <row r="117" spans="1:12" ht="14.4" x14ac:dyDescent="0.3">
      <c r="A117" s="13"/>
      <c r="B117" s="14"/>
      <c r="C117" s="11"/>
      <c r="D117" s="7" t="s">
        <v>20</v>
      </c>
      <c r="E117" s="46" t="s">
        <v>102</v>
      </c>
      <c r="F117" s="49">
        <v>222</v>
      </c>
      <c r="G117" s="49">
        <v>1.6</v>
      </c>
      <c r="H117" s="49">
        <v>0</v>
      </c>
      <c r="I117" s="56">
        <v>10.199999999999999</v>
      </c>
      <c r="J117" s="49">
        <v>50</v>
      </c>
      <c r="K117" s="57" t="s">
        <v>54</v>
      </c>
      <c r="L117" s="53">
        <v>8</v>
      </c>
    </row>
    <row r="118" spans="1:12" ht="14.4" x14ac:dyDescent="0.3">
      <c r="A118" s="13"/>
      <c r="B118" s="14"/>
      <c r="C118" s="11"/>
      <c r="D118" s="7" t="s">
        <v>23</v>
      </c>
      <c r="E118" s="35" t="s">
        <v>160</v>
      </c>
      <c r="F118" s="49">
        <v>50</v>
      </c>
      <c r="G118" s="49">
        <v>1.8</v>
      </c>
      <c r="H118" s="49">
        <v>14.6</v>
      </c>
      <c r="I118" s="49">
        <v>10.46</v>
      </c>
      <c r="J118" s="49">
        <v>181.4</v>
      </c>
      <c r="K118" s="37" t="s">
        <v>155</v>
      </c>
      <c r="L118" s="53">
        <v>10</v>
      </c>
    </row>
    <row r="119" spans="1:12" ht="14.4" x14ac:dyDescent="0.3">
      <c r="A119" s="13"/>
      <c r="B119" s="14"/>
      <c r="C119" s="11"/>
      <c r="D119" s="7"/>
      <c r="E119" s="35"/>
      <c r="F119" s="36"/>
      <c r="G119" s="36"/>
      <c r="H119" s="36"/>
      <c r="I119" s="36"/>
      <c r="J119" s="36"/>
      <c r="K119" s="37"/>
      <c r="L119" s="36"/>
    </row>
    <row r="120" spans="1:12" ht="14.4" x14ac:dyDescent="0.3">
      <c r="A120" s="13"/>
      <c r="B120" s="14"/>
      <c r="C120" s="11"/>
      <c r="D120" s="6"/>
      <c r="E120" s="35"/>
      <c r="F120" s="36"/>
      <c r="G120" s="36"/>
      <c r="H120" s="36"/>
      <c r="I120" s="36"/>
      <c r="J120" s="36"/>
      <c r="K120" s="37"/>
      <c r="L120" s="36"/>
    </row>
    <row r="121" spans="1:12" ht="14.4" x14ac:dyDescent="0.3">
      <c r="A121" s="13"/>
      <c r="B121" s="14"/>
      <c r="C121" s="11"/>
      <c r="D121" s="6"/>
      <c r="E121" s="35"/>
      <c r="F121" s="36"/>
      <c r="G121" s="36"/>
      <c r="H121" s="36"/>
      <c r="I121" s="36"/>
      <c r="J121" s="36"/>
      <c r="K121" s="37"/>
      <c r="L121" s="36"/>
    </row>
    <row r="122" spans="1:12" ht="14.4" x14ac:dyDescent="0.3">
      <c r="A122" s="15"/>
      <c r="B122" s="16"/>
      <c r="C122" s="8"/>
      <c r="D122" s="17" t="s">
        <v>30</v>
      </c>
      <c r="E122" s="9"/>
      <c r="F122" s="18">
        <f>SUM(F116:F121)</f>
        <v>512</v>
      </c>
      <c r="G122" s="18">
        <f>SUM(G116:G121)</f>
        <v>10.600000000000001</v>
      </c>
      <c r="H122" s="18">
        <f>SUM(H116:H121)</f>
        <v>24.4</v>
      </c>
      <c r="I122" s="18">
        <f>SUM(I116:I121)</f>
        <v>60.559999999999995</v>
      </c>
      <c r="J122" s="18">
        <f>SUM(J116:J121)</f>
        <v>517.79999999999995</v>
      </c>
      <c r="K122" s="24"/>
      <c r="L122" s="18">
        <f>SUM(L116:L121)</f>
        <v>105</v>
      </c>
    </row>
    <row r="123" spans="1:12" ht="28.8" x14ac:dyDescent="0.3">
      <c r="A123" s="12">
        <f>A116</f>
        <v>2</v>
      </c>
      <c r="B123" s="12">
        <f>B116</f>
        <v>7</v>
      </c>
      <c r="C123" s="10" t="s">
        <v>22</v>
      </c>
      <c r="D123" s="7" t="s">
        <v>24</v>
      </c>
      <c r="E123" s="46" t="s">
        <v>161</v>
      </c>
      <c r="F123" s="49">
        <v>260</v>
      </c>
      <c r="G123" s="49">
        <v>4.1900000000000004</v>
      </c>
      <c r="H123" s="49">
        <v>3.95</v>
      </c>
      <c r="I123" s="56">
        <v>14.46</v>
      </c>
      <c r="J123" s="49">
        <v>125.61</v>
      </c>
      <c r="K123" s="76" t="s">
        <v>103</v>
      </c>
      <c r="L123" s="53">
        <v>28</v>
      </c>
    </row>
    <row r="124" spans="1:12" ht="14.4" x14ac:dyDescent="0.3">
      <c r="A124" s="13"/>
      <c r="B124" s="14"/>
      <c r="C124" s="11"/>
      <c r="D124" s="7" t="s">
        <v>25</v>
      </c>
      <c r="E124" s="46" t="s">
        <v>162</v>
      </c>
      <c r="F124" s="49">
        <v>275</v>
      </c>
      <c r="G124" s="49">
        <v>32.9</v>
      </c>
      <c r="H124" s="49">
        <v>16.2</v>
      </c>
      <c r="I124" s="56">
        <v>52.05</v>
      </c>
      <c r="J124" s="49">
        <v>487.2</v>
      </c>
      <c r="K124" s="44" t="s">
        <v>93</v>
      </c>
      <c r="L124" s="53">
        <v>58</v>
      </c>
    </row>
    <row r="125" spans="1:12" ht="15" thickBot="1" x14ac:dyDescent="0.35">
      <c r="A125" s="13"/>
      <c r="B125" s="14"/>
      <c r="C125" s="11"/>
      <c r="D125" s="7" t="s">
        <v>27</v>
      </c>
      <c r="E125" s="59" t="s">
        <v>65</v>
      </c>
      <c r="F125" s="50">
        <v>200</v>
      </c>
      <c r="G125" s="49">
        <v>0.76</v>
      </c>
      <c r="H125" s="49">
        <v>0.12</v>
      </c>
      <c r="I125" s="56">
        <v>20.22</v>
      </c>
      <c r="J125" s="49">
        <v>85.51</v>
      </c>
      <c r="K125" s="44" t="s">
        <v>104</v>
      </c>
      <c r="L125" s="53">
        <v>17</v>
      </c>
    </row>
    <row r="126" spans="1:12" ht="14.4" x14ac:dyDescent="0.3">
      <c r="A126" s="13"/>
      <c r="B126" s="14"/>
      <c r="C126" s="11"/>
      <c r="D126" s="7" t="s">
        <v>128</v>
      </c>
      <c r="E126" s="58" t="s">
        <v>139</v>
      </c>
      <c r="F126" s="60">
        <v>60</v>
      </c>
      <c r="G126" s="49">
        <v>0.66</v>
      </c>
      <c r="H126" s="49">
        <v>0.14000000000000001</v>
      </c>
      <c r="I126" s="56">
        <v>2.4</v>
      </c>
      <c r="J126" s="49">
        <v>13.2</v>
      </c>
      <c r="K126" s="44" t="s">
        <v>53</v>
      </c>
      <c r="L126" s="53">
        <v>19</v>
      </c>
    </row>
    <row r="127" spans="1:12" ht="14.4" x14ac:dyDescent="0.3">
      <c r="A127" s="13"/>
      <c r="B127" s="14"/>
      <c r="C127" s="11"/>
      <c r="D127" s="7" t="s">
        <v>29</v>
      </c>
      <c r="E127" s="46" t="s">
        <v>48</v>
      </c>
      <c r="F127" s="49">
        <v>30</v>
      </c>
      <c r="G127" s="49">
        <v>1.3</v>
      </c>
      <c r="H127" s="49">
        <v>0.2</v>
      </c>
      <c r="I127" s="56">
        <v>8.6</v>
      </c>
      <c r="J127" s="49">
        <v>43</v>
      </c>
      <c r="K127" s="44" t="s">
        <v>46</v>
      </c>
      <c r="L127" s="53">
        <v>4</v>
      </c>
    </row>
    <row r="128" spans="1:12" ht="14.4" x14ac:dyDescent="0.3">
      <c r="A128" s="13"/>
      <c r="B128" s="14"/>
      <c r="C128" s="11"/>
      <c r="D128" s="7" t="s">
        <v>28</v>
      </c>
      <c r="E128" s="46" t="s">
        <v>49</v>
      </c>
      <c r="F128" s="49">
        <v>30</v>
      </c>
      <c r="G128" s="49">
        <v>1.6</v>
      </c>
      <c r="H128" s="49">
        <v>0.2</v>
      </c>
      <c r="I128" s="56">
        <v>10.199999999999999</v>
      </c>
      <c r="J128" s="49">
        <v>50</v>
      </c>
      <c r="K128" s="44" t="s">
        <v>47</v>
      </c>
      <c r="L128" s="53">
        <v>4</v>
      </c>
    </row>
    <row r="129" spans="1:12" ht="14.4" x14ac:dyDescent="0.3">
      <c r="A129" s="13"/>
      <c r="B129" s="14"/>
      <c r="C129" s="11"/>
      <c r="D129" s="6"/>
      <c r="E129" s="35"/>
      <c r="F129" s="36"/>
      <c r="G129" s="36"/>
      <c r="H129" s="36"/>
      <c r="I129" s="36"/>
      <c r="J129" s="36"/>
      <c r="K129" s="37"/>
      <c r="L129" s="36"/>
    </row>
    <row r="130" spans="1:12" ht="14.4" x14ac:dyDescent="0.3">
      <c r="A130" s="13"/>
      <c r="B130" s="14"/>
      <c r="C130" s="11"/>
      <c r="D130" s="6"/>
      <c r="E130" s="35"/>
      <c r="F130" s="36"/>
      <c r="G130" s="36"/>
      <c r="H130" s="36"/>
      <c r="I130" s="36"/>
      <c r="J130" s="36"/>
      <c r="K130" s="37"/>
      <c r="L130" s="36"/>
    </row>
    <row r="131" spans="1:12" ht="14.4" x14ac:dyDescent="0.3">
      <c r="A131" s="15"/>
      <c r="B131" s="16"/>
      <c r="C131" s="8"/>
      <c r="D131" s="17" t="s">
        <v>30</v>
      </c>
      <c r="E131" s="9"/>
      <c r="F131" s="18">
        <f>SUM(F123:F130)</f>
        <v>855</v>
      </c>
      <c r="G131" s="18">
        <f>SUM(G123:G130)</f>
        <v>41.409999999999989</v>
      </c>
      <c r="H131" s="18">
        <f>SUM(H123:H130)</f>
        <v>20.81</v>
      </c>
      <c r="I131" s="18">
        <f>SUM(I123:I130)</f>
        <v>107.92999999999999</v>
      </c>
      <c r="J131" s="18">
        <f>SUM(J123:J130)</f>
        <v>804.52</v>
      </c>
      <c r="K131" s="24"/>
      <c r="L131" s="18">
        <f>SUM(L123:L130)</f>
        <v>130</v>
      </c>
    </row>
    <row r="132" spans="1:12" ht="15" thickBot="1" x14ac:dyDescent="0.3">
      <c r="A132" s="30">
        <f>A116</f>
        <v>2</v>
      </c>
      <c r="B132" s="30">
        <f>B116</f>
        <v>7</v>
      </c>
      <c r="C132" s="100" t="s">
        <v>4</v>
      </c>
      <c r="D132" s="101"/>
      <c r="E132" s="28"/>
      <c r="F132" s="29">
        <f>F122+F131</f>
        <v>1367</v>
      </c>
      <c r="G132" s="29">
        <f>G122+G131</f>
        <v>52.009999999999991</v>
      </c>
      <c r="H132" s="29">
        <f>H122+H131</f>
        <v>45.209999999999994</v>
      </c>
      <c r="I132" s="29">
        <f>I122+I131</f>
        <v>168.48999999999998</v>
      </c>
      <c r="J132" s="29">
        <f>J122+J131</f>
        <v>1322.32</v>
      </c>
      <c r="K132" s="29"/>
      <c r="L132" s="29">
        <f>L122+L131</f>
        <v>235</v>
      </c>
    </row>
    <row r="133" spans="1:12" ht="15" thickBot="1" x14ac:dyDescent="0.35">
      <c r="A133" s="19">
        <v>2</v>
      </c>
      <c r="B133" s="20">
        <v>8</v>
      </c>
      <c r="C133" s="21" t="s">
        <v>18</v>
      </c>
      <c r="D133" s="5" t="s">
        <v>19</v>
      </c>
      <c r="E133" s="45" t="s">
        <v>163</v>
      </c>
      <c r="F133" s="47">
        <v>90</v>
      </c>
      <c r="G133" s="47">
        <v>14.1</v>
      </c>
      <c r="H133" s="47">
        <v>16.02</v>
      </c>
      <c r="I133" s="54">
        <v>9.6</v>
      </c>
      <c r="J133" s="47">
        <v>239.3</v>
      </c>
      <c r="K133" s="57" t="s">
        <v>106</v>
      </c>
      <c r="L133" s="51">
        <v>50</v>
      </c>
    </row>
    <row r="134" spans="1:12" ht="14.4" x14ac:dyDescent="0.3">
      <c r="A134" s="22"/>
      <c r="B134" s="14"/>
      <c r="C134" s="11"/>
      <c r="D134" s="8" t="s">
        <v>23</v>
      </c>
      <c r="E134" s="77" t="s">
        <v>124</v>
      </c>
      <c r="F134" s="48">
        <v>60</v>
      </c>
      <c r="G134" s="48">
        <v>0.5</v>
      </c>
      <c r="H134" s="48">
        <v>1.2E-2</v>
      </c>
      <c r="I134" s="55">
        <v>1.6</v>
      </c>
      <c r="J134" s="48">
        <v>8.4</v>
      </c>
      <c r="K134" s="57" t="s">
        <v>68</v>
      </c>
      <c r="L134" s="52">
        <v>28</v>
      </c>
    </row>
    <row r="135" spans="1:12" ht="15" thickBot="1" x14ac:dyDescent="0.35">
      <c r="A135" s="22"/>
      <c r="B135" s="14"/>
      <c r="C135" s="11"/>
      <c r="D135" s="8" t="s">
        <v>105</v>
      </c>
      <c r="E135" s="46" t="s">
        <v>49</v>
      </c>
      <c r="F135" s="48">
        <v>30</v>
      </c>
      <c r="G135" s="48">
        <v>1.6</v>
      </c>
      <c r="H135" s="48">
        <v>0.2</v>
      </c>
      <c r="I135" s="55">
        <v>10.199999999999999</v>
      </c>
      <c r="J135" s="48">
        <v>50</v>
      </c>
      <c r="K135" s="44" t="s">
        <v>47</v>
      </c>
      <c r="L135" s="52">
        <v>5</v>
      </c>
    </row>
    <row r="136" spans="1:12" ht="15.75" customHeight="1" thickBot="1" x14ac:dyDescent="0.35">
      <c r="A136" s="22"/>
      <c r="B136" s="14"/>
      <c r="C136" s="11"/>
      <c r="D136" s="7" t="s">
        <v>27</v>
      </c>
      <c r="E136" s="46" t="s">
        <v>130</v>
      </c>
      <c r="F136" s="49">
        <v>200</v>
      </c>
      <c r="G136" s="49">
        <v>0.4</v>
      </c>
      <c r="H136" s="49">
        <v>0</v>
      </c>
      <c r="I136" s="56">
        <v>36</v>
      </c>
      <c r="J136" s="49">
        <v>143</v>
      </c>
      <c r="K136" s="57" t="s">
        <v>107</v>
      </c>
      <c r="L136" s="53">
        <v>5</v>
      </c>
    </row>
    <row r="137" spans="1:12" ht="14.4" x14ac:dyDescent="0.3">
      <c r="A137" s="22"/>
      <c r="B137" s="14"/>
      <c r="C137" s="11"/>
      <c r="D137" s="7" t="s">
        <v>26</v>
      </c>
      <c r="E137" s="35" t="s">
        <v>164</v>
      </c>
      <c r="F137" s="49">
        <v>150</v>
      </c>
      <c r="G137" s="49">
        <v>3.65</v>
      </c>
      <c r="H137" s="49">
        <v>5.37</v>
      </c>
      <c r="I137" s="49">
        <v>36.68</v>
      </c>
      <c r="J137" s="49">
        <v>209.7</v>
      </c>
      <c r="K137" s="57" t="s">
        <v>165</v>
      </c>
      <c r="L137" s="53">
        <v>17</v>
      </c>
    </row>
    <row r="138" spans="1:12" ht="14.4" x14ac:dyDescent="0.3">
      <c r="A138" s="22"/>
      <c r="B138" s="14"/>
      <c r="C138" s="11"/>
      <c r="D138" s="6"/>
      <c r="E138" s="35"/>
      <c r="F138" s="36"/>
      <c r="G138" s="36"/>
      <c r="H138" s="36"/>
      <c r="I138" s="36"/>
      <c r="J138" s="36"/>
      <c r="K138" s="37"/>
      <c r="L138" s="36"/>
    </row>
    <row r="139" spans="1:12" ht="14.4" x14ac:dyDescent="0.3">
      <c r="A139" s="22"/>
      <c r="B139" s="14"/>
      <c r="C139" s="11"/>
      <c r="D139" s="6"/>
      <c r="E139" s="35"/>
      <c r="F139" s="36"/>
      <c r="G139" s="36"/>
      <c r="H139" s="36"/>
      <c r="I139" s="36"/>
      <c r="J139" s="36"/>
      <c r="K139" s="37"/>
      <c r="L139" s="36"/>
    </row>
    <row r="140" spans="1:12" ht="14.4" x14ac:dyDescent="0.3">
      <c r="A140" s="23"/>
      <c r="B140" s="16"/>
      <c r="C140" s="8"/>
      <c r="D140" s="17" t="s">
        <v>30</v>
      </c>
      <c r="E140" s="9"/>
      <c r="F140" s="18">
        <f>SUM(F133:F139)</f>
        <v>530</v>
      </c>
      <c r="G140" s="18">
        <f t="shared" ref="G140:J140" si="52">SUM(G133:G139)</f>
        <v>20.249999999999996</v>
      </c>
      <c r="H140" s="18">
        <f t="shared" si="52"/>
        <v>21.602</v>
      </c>
      <c r="I140" s="18">
        <f t="shared" si="52"/>
        <v>94.08</v>
      </c>
      <c r="J140" s="18">
        <f t="shared" si="52"/>
        <v>650.40000000000009</v>
      </c>
      <c r="K140" s="24"/>
      <c r="L140" s="18">
        <f t="shared" ref="L140" si="53">SUM(L133:L139)</f>
        <v>105</v>
      </c>
    </row>
    <row r="141" spans="1:12" ht="14.4" x14ac:dyDescent="0.3">
      <c r="A141" s="25">
        <f>A133</f>
        <v>2</v>
      </c>
      <c r="B141" s="12">
        <f>B133</f>
        <v>8</v>
      </c>
      <c r="C141" s="10" t="s">
        <v>22</v>
      </c>
      <c r="D141" s="7" t="s">
        <v>24</v>
      </c>
      <c r="E141" s="46" t="s">
        <v>144</v>
      </c>
      <c r="F141" s="49">
        <v>260</v>
      </c>
      <c r="G141" s="49">
        <v>4.7</v>
      </c>
      <c r="H141" s="49">
        <v>7.6</v>
      </c>
      <c r="I141" s="56">
        <v>8.1999999999999993</v>
      </c>
      <c r="J141" s="49">
        <v>118.4</v>
      </c>
      <c r="K141" s="78" t="s">
        <v>73</v>
      </c>
      <c r="L141" s="53">
        <v>19</v>
      </c>
    </row>
    <row r="142" spans="1:12" ht="14.4" x14ac:dyDescent="0.3">
      <c r="A142" s="22"/>
      <c r="B142" s="14"/>
      <c r="C142" s="11"/>
      <c r="D142" s="7" t="s">
        <v>25</v>
      </c>
      <c r="E142" s="46" t="s">
        <v>133</v>
      </c>
      <c r="F142" s="49">
        <v>130</v>
      </c>
      <c r="G142" s="49">
        <v>28.7</v>
      </c>
      <c r="H142" s="49">
        <v>24.2</v>
      </c>
      <c r="I142" s="56">
        <v>0</v>
      </c>
      <c r="J142" s="49">
        <v>332.8</v>
      </c>
      <c r="K142" s="44" t="s">
        <v>74</v>
      </c>
      <c r="L142" s="53">
        <v>43</v>
      </c>
    </row>
    <row r="143" spans="1:12" ht="14.4" x14ac:dyDescent="0.3">
      <c r="A143" s="22"/>
      <c r="B143" s="14"/>
      <c r="C143" s="11"/>
      <c r="D143" s="7" t="s">
        <v>26</v>
      </c>
      <c r="E143" s="58" t="s">
        <v>127</v>
      </c>
      <c r="F143" s="60">
        <v>150</v>
      </c>
      <c r="G143" s="49">
        <v>3.06</v>
      </c>
      <c r="H143" s="49">
        <v>4.8</v>
      </c>
      <c r="I143" s="56">
        <v>20.440000000000001</v>
      </c>
      <c r="J143" s="49">
        <v>137.25</v>
      </c>
      <c r="K143" s="44" t="s">
        <v>75</v>
      </c>
      <c r="L143" s="53">
        <v>20</v>
      </c>
    </row>
    <row r="144" spans="1:12" ht="14.4" x14ac:dyDescent="0.3">
      <c r="A144" s="22"/>
      <c r="B144" s="14"/>
      <c r="C144" s="11"/>
      <c r="D144" s="8" t="s">
        <v>23</v>
      </c>
      <c r="E144" s="58" t="s">
        <v>124</v>
      </c>
      <c r="F144" s="60">
        <v>60</v>
      </c>
      <c r="G144" s="49">
        <v>0.5</v>
      </c>
      <c r="H144" s="49">
        <v>1.2E-2</v>
      </c>
      <c r="I144" s="56">
        <v>1.6</v>
      </c>
      <c r="J144" s="49">
        <v>22.5</v>
      </c>
      <c r="K144" s="78" t="s">
        <v>76</v>
      </c>
      <c r="L144" s="53">
        <v>28</v>
      </c>
    </row>
    <row r="145" spans="1:12" ht="15" thickBot="1" x14ac:dyDescent="0.35">
      <c r="A145" s="22"/>
      <c r="B145" s="14"/>
      <c r="C145" s="11"/>
      <c r="D145" s="7" t="s">
        <v>27</v>
      </c>
      <c r="E145" s="59" t="s">
        <v>108</v>
      </c>
      <c r="F145" s="50">
        <v>200</v>
      </c>
      <c r="G145" s="49">
        <v>0.2</v>
      </c>
      <c r="H145" s="49">
        <v>0</v>
      </c>
      <c r="I145" s="56">
        <v>35.799999999999997</v>
      </c>
      <c r="J145" s="49">
        <v>136</v>
      </c>
      <c r="K145" s="44" t="s">
        <v>77</v>
      </c>
      <c r="L145" s="53">
        <v>12</v>
      </c>
    </row>
    <row r="146" spans="1:12" ht="14.4" x14ac:dyDescent="0.3">
      <c r="A146" s="22"/>
      <c r="B146" s="14"/>
      <c r="C146" s="11"/>
      <c r="D146" s="7" t="s">
        <v>29</v>
      </c>
      <c r="E146" s="46" t="s">
        <v>48</v>
      </c>
      <c r="F146" s="49">
        <v>30</v>
      </c>
      <c r="G146" s="49">
        <v>1.3</v>
      </c>
      <c r="H146" s="49">
        <v>0.4</v>
      </c>
      <c r="I146" s="56">
        <v>8.6</v>
      </c>
      <c r="J146" s="49">
        <v>43</v>
      </c>
      <c r="K146" s="44" t="s">
        <v>46</v>
      </c>
      <c r="L146" s="53">
        <v>4</v>
      </c>
    </row>
    <row r="147" spans="1:12" ht="14.4" x14ac:dyDescent="0.3">
      <c r="A147" s="22"/>
      <c r="B147" s="14"/>
      <c r="C147" s="11"/>
      <c r="D147" s="7" t="s">
        <v>28</v>
      </c>
      <c r="E147" s="46" t="s">
        <v>49</v>
      </c>
      <c r="F147" s="49">
        <v>30</v>
      </c>
      <c r="G147" s="49">
        <v>1.6</v>
      </c>
      <c r="H147" s="49">
        <v>0.4</v>
      </c>
      <c r="I147" s="56">
        <v>10.199999999999999</v>
      </c>
      <c r="J147" s="49">
        <v>50</v>
      </c>
      <c r="K147" s="44" t="s">
        <v>47</v>
      </c>
      <c r="L147" s="53">
        <v>4</v>
      </c>
    </row>
    <row r="148" spans="1:12" ht="14.4" x14ac:dyDescent="0.3">
      <c r="A148" s="22"/>
      <c r="B148" s="14"/>
      <c r="C148" s="11"/>
      <c r="D148" s="6"/>
      <c r="E148" s="35"/>
      <c r="F148" s="36"/>
      <c r="G148" s="36"/>
      <c r="H148" s="36"/>
      <c r="I148" s="36"/>
      <c r="J148" s="36"/>
      <c r="K148" s="37"/>
      <c r="L148" s="36"/>
    </row>
    <row r="149" spans="1:12" ht="14.4" x14ac:dyDescent="0.3">
      <c r="A149" s="22"/>
      <c r="B149" s="14"/>
      <c r="C149" s="11"/>
      <c r="D149" s="6"/>
      <c r="E149" s="35"/>
      <c r="F149" s="36"/>
      <c r="G149" s="36"/>
      <c r="H149" s="36"/>
      <c r="I149" s="36"/>
      <c r="J149" s="36"/>
      <c r="K149" s="37"/>
      <c r="L149" s="36"/>
    </row>
    <row r="150" spans="1:12" ht="14.4" x14ac:dyDescent="0.3">
      <c r="A150" s="23"/>
      <c r="B150" s="16"/>
      <c r="C150" s="8"/>
      <c r="D150" s="17" t="s">
        <v>30</v>
      </c>
      <c r="E150" s="9"/>
      <c r="F150" s="18">
        <f>SUM(F141:F149)</f>
        <v>860</v>
      </c>
      <c r="G150" s="18">
        <f t="shared" ref="G150:J150" si="54">SUM(G141:G149)</f>
        <v>40.06</v>
      </c>
      <c r="H150" s="18">
        <f t="shared" si="54"/>
        <v>37.411999999999992</v>
      </c>
      <c r="I150" s="18">
        <f t="shared" si="54"/>
        <v>84.839999999999989</v>
      </c>
      <c r="J150" s="18">
        <f t="shared" si="54"/>
        <v>839.95</v>
      </c>
      <c r="K150" s="24"/>
      <c r="L150" s="18">
        <f t="shared" ref="L150" si="55">SUM(L141:L149)</f>
        <v>130</v>
      </c>
    </row>
    <row r="151" spans="1:12" ht="15" thickBot="1" x14ac:dyDescent="0.3">
      <c r="A151" s="26">
        <f>A133</f>
        <v>2</v>
      </c>
      <c r="B151" s="27">
        <f>B133</f>
        <v>8</v>
      </c>
      <c r="C151" s="100" t="s">
        <v>4</v>
      </c>
      <c r="D151" s="101"/>
      <c r="E151" s="28"/>
      <c r="F151" s="29">
        <f>F140+F150</f>
        <v>1390</v>
      </c>
      <c r="G151" s="29">
        <f t="shared" ref="G151" si="56">G140+G150</f>
        <v>60.31</v>
      </c>
      <c r="H151" s="29">
        <f t="shared" ref="H151" si="57">H140+H150</f>
        <v>59.013999999999996</v>
      </c>
      <c r="I151" s="29">
        <f t="shared" ref="I151" si="58">I140+I150</f>
        <v>178.92</v>
      </c>
      <c r="J151" s="29">
        <f t="shared" ref="J151:L151" si="59">J140+J150</f>
        <v>1490.3500000000001</v>
      </c>
      <c r="K151" s="29"/>
      <c r="L151" s="29">
        <f t="shared" si="59"/>
        <v>235</v>
      </c>
    </row>
    <row r="152" spans="1:12" ht="14.4" x14ac:dyDescent="0.3">
      <c r="A152" s="19">
        <v>2</v>
      </c>
      <c r="B152" s="20">
        <v>9</v>
      </c>
      <c r="C152" s="21" t="s">
        <v>18</v>
      </c>
      <c r="D152" s="5" t="s">
        <v>19</v>
      </c>
      <c r="E152" s="79" t="s">
        <v>166</v>
      </c>
      <c r="F152" s="47">
        <v>180</v>
      </c>
      <c r="G152" s="83">
        <v>22.96</v>
      </c>
      <c r="H152" s="83">
        <v>16.95</v>
      </c>
      <c r="I152" s="83">
        <v>37.75</v>
      </c>
      <c r="J152" s="83">
        <v>431.9</v>
      </c>
      <c r="K152" s="57" t="s">
        <v>109</v>
      </c>
      <c r="L152" s="82">
        <v>93</v>
      </c>
    </row>
    <row r="153" spans="1:12" ht="15" thickBot="1" x14ac:dyDescent="0.35">
      <c r="A153" s="22"/>
      <c r="B153" s="14"/>
      <c r="C153" s="11"/>
      <c r="D153" s="44" t="s">
        <v>142</v>
      </c>
      <c r="E153" s="80" t="s">
        <v>167</v>
      </c>
      <c r="F153" s="49">
        <v>100</v>
      </c>
      <c r="G153" s="83">
        <v>0.4</v>
      </c>
      <c r="H153" s="83">
        <v>0.4</v>
      </c>
      <c r="I153" s="83">
        <v>9.1</v>
      </c>
      <c r="J153" s="83">
        <v>44.4</v>
      </c>
      <c r="K153" s="44" t="s">
        <v>47</v>
      </c>
      <c r="L153" s="82">
        <v>4</v>
      </c>
    </row>
    <row r="154" spans="1:12" ht="14.4" x14ac:dyDescent="0.3">
      <c r="A154" s="22"/>
      <c r="B154" s="14"/>
      <c r="C154" s="11"/>
      <c r="D154" s="7" t="s">
        <v>20</v>
      </c>
      <c r="E154" s="81" t="s">
        <v>55</v>
      </c>
      <c r="F154" s="49">
        <v>222</v>
      </c>
      <c r="G154" s="84">
        <v>0.13</v>
      </c>
      <c r="H154" s="84">
        <v>0.02</v>
      </c>
      <c r="I154" s="84">
        <v>15.2</v>
      </c>
      <c r="J154" s="84">
        <v>62</v>
      </c>
      <c r="K154" s="57" t="s">
        <v>110</v>
      </c>
      <c r="L154" s="82">
        <v>8</v>
      </c>
    </row>
    <row r="155" spans="1:12" ht="14.4" x14ac:dyDescent="0.3">
      <c r="A155" s="22"/>
      <c r="B155" s="14"/>
      <c r="C155" s="11"/>
      <c r="D155" s="7"/>
      <c r="E155" s="35"/>
      <c r="F155" s="36"/>
      <c r="G155" s="36"/>
      <c r="H155" s="36"/>
      <c r="I155" s="36"/>
      <c r="J155" s="36"/>
      <c r="K155" s="37"/>
      <c r="L155" s="36"/>
    </row>
    <row r="156" spans="1:12" ht="14.4" x14ac:dyDescent="0.3">
      <c r="A156" s="22"/>
      <c r="B156" s="14"/>
      <c r="C156" s="11"/>
      <c r="D156" s="7"/>
      <c r="E156" s="35"/>
      <c r="F156" s="36"/>
      <c r="G156" s="36"/>
      <c r="H156" s="36"/>
      <c r="I156" s="36"/>
      <c r="J156" s="36"/>
      <c r="K156" s="37"/>
      <c r="L156" s="36"/>
    </row>
    <row r="157" spans="1:12" ht="14.4" x14ac:dyDescent="0.3">
      <c r="A157" s="22"/>
      <c r="B157" s="14"/>
      <c r="C157" s="11"/>
      <c r="D157" s="6"/>
      <c r="E157" s="35"/>
      <c r="F157" s="36"/>
      <c r="G157" s="36"/>
      <c r="H157" s="36"/>
      <c r="I157" s="36"/>
      <c r="J157" s="36"/>
      <c r="K157" s="37"/>
      <c r="L157" s="36"/>
    </row>
    <row r="158" spans="1:12" ht="14.4" x14ac:dyDescent="0.3">
      <c r="A158" s="22"/>
      <c r="B158" s="14"/>
      <c r="C158" s="11"/>
      <c r="D158" s="6"/>
      <c r="E158" s="35"/>
      <c r="F158" s="36"/>
      <c r="G158" s="36"/>
      <c r="H158" s="36"/>
      <c r="I158" s="36"/>
      <c r="J158" s="36"/>
      <c r="K158" s="37"/>
      <c r="L158" s="36"/>
    </row>
    <row r="159" spans="1:12" ht="14.4" x14ac:dyDescent="0.3">
      <c r="A159" s="23"/>
      <c r="B159" s="16"/>
      <c r="C159" s="8"/>
      <c r="D159" s="17" t="s">
        <v>30</v>
      </c>
      <c r="E159" s="9"/>
      <c r="F159" s="18">
        <f>SUM(F152:F158)</f>
        <v>502</v>
      </c>
      <c r="G159" s="18">
        <f t="shared" ref="G159:J159" si="60">SUM(G152:G158)</f>
        <v>23.49</v>
      </c>
      <c r="H159" s="18">
        <f t="shared" si="60"/>
        <v>17.369999999999997</v>
      </c>
      <c r="I159" s="18">
        <f t="shared" si="60"/>
        <v>62.05</v>
      </c>
      <c r="J159" s="18">
        <f t="shared" si="60"/>
        <v>538.29999999999995</v>
      </c>
      <c r="K159" s="24"/>
      <c r="L159" s="18">
        <f t="shared" ref="L159" si="61">SUM(L152:L158)</f>
        <v>105</v>
      </c>
    </row>
    <row r="160" spans="1:12" ht="14.4" x14ac:dyDescent="0.3">
      <c r="A160" s="25">
        <f>A152</f>
        <v>2</v>
      </c>
      <c r="B160" s="12">
        <f>B152</f>
        <v>9</v>
      </c>
      <c r="C160" s="10" t="s">
        <v>22</v>
      </c>
      <c r="D160" s="7" t="s">
        <v>24</v>
      </c>
      <c r="E160" s="79" t="s">
        <v>137</v>
      </c>
      <c r="F160" s="85">
        <v>260</v>
      </c>
      <c r="G160" s="68">
        <v>5.0999999999999996</v>
      </c>
      <c r="H160" s="68">
        <v>5.3</v>
      </c>
      <c r="I160" s="68">
        <v>20.2</v>
      </c>
      <c r="J160" s="68">
        <v>251</v>
      </c>
      <c r="K160" s="78" t="s">
        <v>82</v>
      </c>
      <c r="L160" s="82">
        <v>18</v>
      </c>
    </row>
    <row r="161" spans="1:12" ht="14.4" x14ac:dyDescent="0.3">
      <c r="A161" s="22"/>
      <c r="B161" s="14"/>
      <c r="C161" s="11"/>
      <c r="D161" s="7" t="s">
        <v>25</v>
      </c>
      <c r="E161" s="79" t="s">
        <v>168</v>
      </c>
      <c r="F161" s="85">
        <v>140</v>
      </c>
      <c r="G161" s="68">
        <v>11.5</v>
      </c>
      <c r="H161" s="68">
        <v>11.9</v>
      </c>
      <c r="I161" s="68">
        <v>12.3</v>
      </c>
      <c r="J161" s="68">
        <v>201.5</v>
      </c>
      <c r="K161" s="78" t="s">
        <v>83</v>
      </c>
      <c r="L161" s="82">
        <v>74</v>
      </c>
    </row>
    <row r="162" spans="1:12" ht="14.4" x14ac:dyDescent="0.3">
      <c r="A162" s="22"/>
      <c r="B162" s="14"/>
      <c r="C162" s="11"/>
      <c r="D162" s="7" t="s">
        <v>26</v>
      </c>
      <c r="E162" s="79" t="s">
        <v>87</v>
      </c>
      <c r="F162" s="85">
        <v>150</v>
      </c>
      <c r="G162" s="68">
        <v>8.6</v>
      </c>
      <c r="H162" s="68">
        <v>6.09</v>
      </c>
      <c r="I162" s="68">
        <v>38.64</v>
      </c>
      <c r="J162" s="68">
        <v>243.75</v>
      </c>
      <c r="K162" s="44" t="s">
        <v>84</v>
      </c>
      <c r="L162" s="82">
        <v>20</v>
      </c>
    </row>
    <row r="163" spans="1:12" ht="14.4" x14ac:dyDescent="0.3">
      <c r="A163" s="22"/>
      <c r="B163" s="14"/>
      <c r="C163" s="11"/>
      <c r="D163" s="7" t="s">
        <v>27</v>
      </c>
      <c r="E163" s="79" t="s">
        <v>136</v>
      </c>
      <c r="F163" s="85">
        <v>200</v>
      </c>
      <c r="G163" s="68">
        <v>0.11</v>
      </c>
      <c r="H163" s="68">
        <v>0</v>
      </c>
      <c r="I163" s="68">
        <v>21.07</v>
      </c>
      <c r="J163" s="68">
        <v>84.7</v>
      </c>
      <c r="K163" s="44" t="s">
        <v>85</v>
      </c>
      <c r="L163" s="82">
        <v>10</v>
      </c>
    </row>
    <row r="164" spans="1:12" ht="14.4" x14ac:dyDescent="0.3">
      <c r="A164" s="22"/>
      <c r="B164" s="14"/>
      <c r="C164" s="11"/>
      <c r="D164" s="7" t="s">
        <v>29</v>
      </c>
      <c r="E164" s="80" t="s">
        <v>66</v>
      </c>
      <c r="F164" s="86">
        <v>30</v>
      </c>
      <c r="G164" s="68">
        <v>1.3</v>
      </c>
      <c r="H164" s="68">
        <v>0.4</v>
      </c>
      <c r="I164" s="68">
        <v>8.6</v>
      </c>
      <c r="J164" s="68">
        <v>43</v>
      </c>
      <c r="K164" s="44" t="s">
        <v>46</v>
      </c>
      <c r="L164" s="82">
        <v>4</v>
      </c>
    </row>
    <row r="165" spans="1:12" ht="14.4" x14ac:dyDescent="0.3">
      <c r="A165" s="22"/>
      <c r="B165" s="14"/>
      <c r="C165" s="11"/>
      <c r="D165" s="7" t="s">
        <v>28</v>
      </c>
      <c r="E165" s="80" t="s">
        <v>49</v>
      </c>
      <c r="F165" s="85">
        <v>30</v>
      </c>
      <c r="G165" s="68">
        <v>1.6</v>
      </c>
      <c r="H165" s="68">
        <v>0.4</v>
      </c>
      <c r="I165" s="68">
        <v>10.199999999999999</v>
      </c>
      <c r="J165" s="68">
        <v>50</v>
      </c>
      <c r="K165" s="44" t="s">
        <v>47</v>
      </c>
      <c r="L165" s="82">
        <v>4</v>
      </c>
    </row>
    <row r="166" spans="1:12" ht="14.4" x14ac:dyDescent="0.3">
      <c r="A166" s="22"/>
      <c r="B166" s="14"/>
      <c r="C166" s="11"/>
      <c r="D166" s="7"/>
      <c r="E166" s="35"/>
      <c r="F166" s="36"/>
      <c r="G166" s="36"/>
      <c r="H166" s="36"/>
      <c r="I166" s="36"/>
      <c r="J166" s="36"/>
      <c r="K166" s="37"/>
      <c r="L166" s="36"/>
    </row>
    <row r="167" spans="1:12" ht="14.4" x14ac:dyDescent="0.3">
      <c r="A167" s="22"/>
      <c r="B167" s="14"/>
      <c r="C167" s="11"/>
      <c r="D167" s="6"/>
      <c r="E167" s="35"/>
      <c r="F167" s="36"/>
      <c r="G167" s="36"/>
      <c r="H167" s="36"/>
      <c r="I167" s="36"/>
      <c r="J167" s="36"/>
      <c r="K167" s="37"/>
      <c r="L167" s="36"/>
    </row>
    <row r="168" spans="1:12" ht="14.4" x14ac:dyDescent="0.3">
      <c r="A168" s="22"/>
      <c r="B168" s="14"/>
      <c r="C168" s="11"/>
      <c r="D168" s="6"/>
      <c r="E168" s="35"/>
      <c r="F168" s="36"/>
      <c r="G168" s="36"/>
      <c r="H168" s="36"/>
      <c r="I168" s="36"/>
      <c r="J168" s="36"/>
      <c r="K168" s="37"/>
      <c r="L168" s="36"/>
    </row>
    <row r="169" spans="1:12" ht="14.4" x14ac:dyDescent="0.3">
      <c r="A169" s="23"/>
      <c r="B169" s="16"/>
      <c r="C169" s="8"/>
      <c r="D169" s="17" t="s">
        <v>30</v>
      </c>
      <c r="E169" s="9"/>
      <c r="F169" s="18">
        <f>SUM(F160:F168)</f>
        <v>810</v>
      </c>
      <c r="G169" s="18">
        <f t="shared" ref="G169:J169" si="62">SUM(G160:G168)</f>
        <v>28.210000000000004</v>
      </c>
      <c r="H169" s="18">
        <f t="shared" si="62"/>
        <v>24.089999999999996</v>
      </c>
      <c r="I169" s="18">
        <f t="shared" si="62"/>
        <v>111.01</v>
      </c>
      <c r="J169" s="18">
        <f t="shared" si="62"/>
        <v>873.95</v>
      </c>
      <c r="K169" s="24"/>
      <c r="L169" s="18">
        <f t="shared" ref="L169" si="63">SUM(L160:L168)</f>
        <v>130</v>
      </c>
    </row>
    <row r="170" spans="1:12" ht="15" thickBot="1" x14ac:dyDescent="0.3">
      <c r="A170" s="26">
        <f>A152</f>
        <v>2</v>
      </c>
      <c r="B170" s="27">
        <f>B152</f>
        <v>9</v>
      </c>
      <c r="C170" s="100" t="s">
        <v>4</v>
      </c>
      <c r="D170" s="101"/>
      <c r="E170" s="28"/>
      <c r="F170" s="29">
        <f>F159+F169</f>
        <v>1312</v>
      </c>
      <c r="G170" s="29">
        <f t="shared" ref="G170" si="64">G159+G169</f>
        <v>51.7</v>
      </c>
      <c r="H170" s="29">
        <f t="shared" ref="H170" si="65">H159+H169</f>
        <v>41.459999999999994</v>
      </c>
      <c r="I170" s="29">
        <f t="shared" ref="I170" si="66">I159+I169</f>
        <v>173.06</v>
      </c>
      <c r="J170" s="29">
        <f t="shared" ref="J170:L170" si="67">J159+J169</f>
        <v>1412.25</v>
      </c>
      <c r="K170" s="29"/>
      <c r="L170" s="29">
        <f t="shared" si="67"/>
        <v>235</v>
      </c>
    </row>
    <row r="171" spans="1:12" ht="15" thickBot="1" x14ac:dyDescent="0.35">
      <c r="A171" s="19">
        <v>2</v>
      </c>
      <c r="B171" s="20">
        <v>10</v>
      </c>
      <c r="C171" s="21" t="s">
        <v>18</v>
      </c>
      <c r="D171" s="87" t="s">
        <v>50</v>
      </c>
      <c r="E171" s="79" t="s">
        <v>169</v>
      </c>
      <c r="F171" s="86">
        <v>90</v>
      </c>
      <c r="G171" s="68">
        <v>8.64</v>
      </c>
      <c r="H171" s="68">
        <v>10.06</v>
      </c>
      <c r="I171" s="68">
        <v>44.32</v>
      </c>
      <c r="J171" s="68">
        <v>312</v>
      </c>
      <c r="K171" s="57" t="s">
        <v>112</v>
      </c>
      <c r="L171" s="90">
        <v>54</v>
      </c>
    </row>
    <row r="172" spans="1:12" ht="15" thickBot="1" x14ac:dyDescent="0.35">
      <c r="A172" s="22"/>
      <c r="B172" s="14"/>
      <c r="C172" s="11"/>
      <c r="D172" s="88" t="s">
        <v>26</v>
      </c>
      <c r="E172" s="79" t="s">
        <v>170</v>
      </c>
      <c r="F172" s="85">
        <v>150</v>
      </c>
      <c r="G172" s="68">
        <v>5.52</v>
      </c>
      <c r="H172" s="68">
        <v>4.51</v>
      </c>
      <c r="I172" s="68">
        <v>26.65</v>
      </c>
      <c r="J172" s="68">
        <v>136.44999999999999</v>
      </c>
      <c r="K172" s="57" t="s">
        <v>113</v>
      </c>
      <c r="L172" s="90">
        <v>18</v>
      </c>
    </row>
    <row r="173" spans="1:12" ht="14.4" x14ac:dyDescent="0.3">
      <c r="A173" s="22"/>
      <c r="B173" s="14"/>
      <c r="C173" s="11"/>
      <c r="D173" s="44" t="s">
        <v>128</v>
      </c>
      <c r="E173" s="79" t="s">
        <v>139</v>
      </c>
      <c r="F173" s="85">
        <v>60</v>
      </c>
      <c r="G173" s="68">
        <v>0.66</v>
      </c>
      <c r="H173" s="68">
        <v>0.12</v>
      </c>
      <c r="I173" s="68">
        <v>2.4</v>
      </c>
      <c r="J173" s="68">
        <v>13.2</v>
      </c>
      <c r="K173" s="57" t="s">
        <v>53</v>
      </c>
      <c r="L173" s="90">
        <v>20</v>
      </c>
    </row>
    <row r="174" spans="1:12" ht="14.4" x14ac:dyDescent="0.3">
      <c r="A174" s="22"/>
      <c r="B174" s="14"/>
      <c r="C174" s="11"/>
      <c r="D174" s="89" t="s">
        <v>27</v>
      </c>
      <c r="E174" s="81" t="s">
        <v>171</v>
      </c>
      <c r="F174" s="86">
        <v>200</v>
      </c>
      <c r="G174" s="69">
        <v>0.6</v>
      </c>
      <c r="H174" s="69">
        <v>0.4</v>
      </c>
      <c r="I174" s="69">
        <v>32.6</v>
      </c>
      <c r="J174" s="69">
        <v>136.4</v>
      </c>
      <c r="K174" s="78" t="s">
        <v>114</v>
      </c>
      <c r="L174" s="90">
        <v>8</v>
      </c>
    </row>
    <row r="175" spans="1:12" ht="14.4" x14ac:dyDescent="0.3">
      <c r="A175" s="22"/>
      <c r="B175" s="14"/>
      <c r="C175" s="11"/>
      <c r="D175" s="82" t="s">
        <v>28</v>
      </c>
      <c r="E175" s="95" t="s">
        <v>49</v>
      </c>
      <c r="F175" s="86">
        <v>30</v>
      </c>
      <c r="G175" s="69">
        <v>1.6</v>
      </c>
      <c r="H175" s="69">
        <v>0.2</v>
      </c>
      <c r="I175" s="69">
        <v>10.199999999999999</v>
      </c>
      <c r="J175" s="69">
        <v>50</v>
      </c>
      <c r="K175" s="37" t="s">
        <v>172</v>
      </c>
      <c r="L175" s="97">
        <v>5</v>
      </c>
    </row>
    <row r="176" spans="1:12" ht="14.4" x14ac:dyDescent="0.3">
      <c r="A176" s="22"/>
      <c r="B176" s="14"/>
      <c r="C176" s="11"/>
      <c r="D176" s="6"/>
      <c r="E176" s="35"/>
      <c r="F176" s="36"/>
      <c r="G176" s="36"/>
      <c r="H176" s="36"/>
      <c r="I176" s="36"/>
      <c r="J176" s="36"/>
      <c r="K176" s="37"/>
      <c r="L176" s="36"/>
    </row>
    <row r="177" spans="1:12" ht="14.4" x14ac:dyDescent="0.3">
      <c r="A177" s="22"/>
      <c r="B177" s="14"/>
      <c r="C177" s="11"/>
      <c r="D177" s="6"/>
      <c r="E177" s="35"/>
      <c r="F177" s="36"/>
      <c r="G177" s="36"/>
      <c r="H177" s="36"/>
      <c r="I177" s="36"/>
      <c r="J177" s="36"/>
      <c r="K177" s="37"/>
      <c r="L177" s="36"/>
    </row>
    <row r="178" spans="1:12" ht="15.75" customHeight="1" x14ac:dyDescent="0.3">
      <c r="A178" s="23"/>
      <c r="B178" s="16"/>
      <c r="C178" s="8"/>
      <c r="D178" s="17" t="s">
        <v>30</v>
      </c>
      <c r="E178" s="9"/>
      <c r="F178" s="18">
        <f>SUM(F171:F177)</f>
        <v>530</v>
      </c>
      <c r="G178" s="18">
        <f t="shared" ref="G178:J178" si="68">SUM(G171:G177)</f>
        <v>17.02</v>
      </c>
      <c r="H178" s="18">
        <f t="shared" si="68"/>
        <v>15.29</v>
      </c>
      <c r="I178" s="18">
        <f t="shared" si="68"/>
        <v>116.17</v>
      </c>
      <c r="J178" s="18">
        <f t="shared" si="68"/>
        <v>648.04999999999995</v>
      </c>
      <c r="K178" s="24"/>
      <c r="L178" s="18">
        <f t="shared" ref="L178" si="69">SUM(L171:L177)</f>
        <v>105</v>
      </c>
    </row>
    <row r="179" spans="1:12" ht="14.4" x14ac:dyDescent="0.3">
      <c r="A179" s="25">
        <f>A171</f>
        <v>2</v>
      </c>
      <c r="B179" s="12">
        <f>B171</f>
        <v>10</v>
      </c>
      <c r="C179" s="10" t="s">
        <v>22</v>
      </c>
      <c r="D179" s="82" t="s">
        <v>56</v>
      </c>
      <c r="E179" s="93" t="s">
        <v>122</v>
      </c>
      <c r="F179" s="86">
        <v>270</v>
      </c>
      <c r="G179" s="68">
        <v>10.9</v>
      </c>
      <c r="H179" s="68">
        <v>6.9</v>
      </c>
      <c r="I179" s="68">
        <v>20.9</v>
      </c>
      <c r="J179" s="68">
        <v>217.4</v>
      </c>
      <c r="K179" s="91" t="s">
        <v>115</v>
      </c>
      <c r="L179" s="82">
        <v>28</v>
      </c>
    </row>
    <row r="180" spans="1:12" ht="14.4" x14ac:dyDescent="0.3">
      <c r="A180" s="22"/>
      <c r="B180" s="14"/>
      <c r="C180" s="11"/>
      <c r="D180" s="82" t="s">
        <v>57</v>
      </c>
      <c r="E180" s="94" t="s">
        <v>157</v>
      </c>
      <c r="F180" s="85">
        <v>240</v>
      </c>
      <c r="G180" s="68">
        <v>21.3</v>
      </c>
      <c r="H180" s="68">
        <v>16</v>
      </c>
      <c r="I180" s="68">
        <v>30.5</v>
      </c>
      <c r="J180" s="68">
        <v>362.5</v>
      </c>
      <c r="K180" s="92" t="s">
        <v>116</v>
      </c>
      <c r="L180" s="82">
        <v>58</v>
      </c>
    </row>
    <row r="181" spans="1:12" ht="14.4" x14ac:dyDescent="0.3">
      <c r="A181" s="22"/>
      <c r="B181" s="14"/>
      <c r="C181" s="11"/>
      <c r="D181" s="82" t="s">
        <v>23</v>
      </c>
      <c r="E181" s="95" t="s">
        <v>124</v>
      </c>
      <c r="F181" s="86">
        <v>60</v>
      </c>
      <c r="G181" s="68">
        <v>0.5</v>
      </c>
      <c r="H181" s="68">
        <v>1.2E-2</v>
      </c>
      <c r="I181" s="68">
        <v>1.6</v>
      </c>
      <c r="J181" s="68">
        <v>8.4</v>
      </c>
      <c r="K181" s="92" t="s">
        <v>117</v>
      </c>
      <c r="L181" s="82">
        <v>22</v>
      </c>
    </row>
    <row r="182" spans="1:12" ht="14.4" x14ac:dyDescent="0.3">
      <c r="A182" s="22"/>
      <c r="B182" s="14"/>
      <c r="C182" s="11"/>
      <c r="D182" s="82" t="s">
        <v>27</v>
      </c>
      <c r="E182" s="93" t="s">
        <v>173</v>
      </c>
      <c r="F182" s="85">
        <v>200</v>
      </c>
      <c r="G182" s="69">
        <v>0.45</v>
      </c>
      <c r="H182" s="69">
        <v>0.1</v>
      </c>
      <c r="I182" s="69">
        <v>141.19999999999999</v>
      </c>
      <c r="J182" s="69">
        <v>141.19999999999999</v>
      </c>
      <c r="K182" s="92" t="s">
        <v>104</v>
      </c>
      <c r="L182" s="82">
        <v>14</v>
      </c>
    </row>
    <row r="183" spans="1:12" ht="14.4" x14ac:dyDescent="0.3">
      <c r="A183" s="22"/>
      <c r="B183" s="14"/>
      <c r="C183" s="11"/>
      <c r="D183" s="82" t="s">
        <v>29</v>
      </c>
      <c r="E183" s="95" t="s">
        <v>66</v>
      </c>
      <c r="F183" s="86">
        <v>30</v>
      </c>
      <c r="G183" s="68">
        <v>1.3</v>
      </c>
      <c r="H183" s="68">
        <v>0.4</v>
      </c>
      <c r="I183" s="68">
        <v>8.6</v>
      </c>
      <c r="J183" s="68">
        <v>43</v>
      </c>
      <c r="K183" s="92" t="s">
        <v>46</v>
      </c>
      <c r="L183" s="82">
        <v>4</v>
      </c>
    </row>
    <row r="184" spans="1:12" ht="14.4" x14ac:dyDescent="0.3">
      <c r="A184" s="22"/>
      <c r="B184" s="14"/>
      <c r="C184" s="11"/>
      <c r="D184" s="82" t="s">
        <v>28</v>
      </c>
      <c r="E184" s="95" t="s">
        <v>49</v>
      </c>
      <c r="F184" s="85">
        <v>30</v>
      </c>
      <c r="G184" s="68">
        <v>1.6</v>
      </c>
      <c r="H184" s="68">
        <v>0.4</v>
      </c>
      <c r="I184" s="68">
        <v>10.199999999999999</v>
      </c>
      <c r="J184" s="68">
        <v>50</v>
      </c>
      <c r="K184" s="92" t="s">
        <v>47</v>
      </c>
      <c r="L184" s="82">
        <v>4</v>
      </c>
    </row>
    <row r="185" spans="1:12" ht="14.4" x14ac:dyDescent="0.3">
      <c r="A185" s="22"/>
      <c r="B185" s="14"/>
      <c r="C185" s="11"/>
      <c r="D185" s="6"/>
      <c r="E185" s="35"/>
      <c r="F185" s="36"/>
      <c r="G185" s="36"/>
      <c r="H185" s="36"/>
      <c r="I185" s="36"/>
      <c r="J185" s="36"/>
      <c r="K185" s="37"/>
      <c r="L185" s="36"/>
    </row>
    <row r="186" spans="1:12" ht="14.4" x14ac:dyDescent="0.3">
      <c r="A186" s="22"/>
      <c r="B186" s="14"/>
      <c r="C186" s="11"/>
      <c r="D186" s="6"/>
      <c r="E186" s="35"/>
      <c r="F186" s="36"/>
      <c r="G186" s="36"/>
      <c r="H186" s="36"/>
      <c r="I186" s="36"/>
      <c r="J186" s="36"/>
      <c r="K186" s="37"/>
      <c r="L186" s="36"/>
    </row>
    <row r="187" spans="1:12" ht="14.4" x14ac:dyDescent="0.3">
      <c r="A187" s="23"/>
      <c r="B187" s="16"/>
      <c r="C187" s="8"/>
      <c r="D187" s="17" t="s">
        <v>30</v>
      </c>
      <c r="E187" s="9"/>
      <c r="F187" s="18">
        <f>SUM(F179:F186)</f>
        <v>830</v>
      </c>
      <c r="G187" s="18">
        <f>SUM(G179:G186)</f>
        <v>36.050000000000004</v>
      </c>
      <c r="H187" s="18">
        <f>SUM(H179:H186)</f>
        <v>23.811999999999998</v>
      </c>
      <c r="I187" s="18">
        <f>SUM(I179:I186)</f>
        <v>212.99999999999997</v>
      </c>
      <c r="J187" s="18">
        <f>SUM(J179:J186)</f>
        <v>822.5</v>
      </c>
      <c r="K187" s="24"/>
      <c r="L187" s="18">
        <f>SUM(L179:L186)</f>
        <v>130</v>
      </c>
    </row>
    <row r="188" spans="1:12" ht="15" thickBot="1" x14ac:dyDescent="0.3">
      <c r="A188" s="26">
        <f>A171</f>
        <v>2</v>
      </c>
      <c r="B188" s="27">
        <f>B171</f>
        <v>10</v>
      </c>
      <c r="C188" s="100" t="s">
        <v>4</v>
      </c>
      <c r="D188" s="101"/>
      <c r="E188" s="28"/>
      <c r="F188" s="29">
        <f>F178+F187</f>
        <v>1360</v>
      </c>
      <c r="G188" s="29">
        <f>G178+G187</f>
        <v>53.070000000000007</v>
      </c>
      <c r="H188" s="29">
        <f>H178+H187</f>
        <v>39.101999999999997</v>
      </c>
      <c r="I188" s="29">
        <f>I178+I187</f>
        <v>329.16999999999996</v>
      </c>
      <c r="J188" s="29">
        <f>J178+J187</f>
        <v>1470.55</v>
      </c>
      <c r="K188" s="29"/>
      <c r="L188" s="29">
        <f>L178+L187</f>
        <v>235</v>
      </c>
    </row>
    <row r="189" spans="1:12" ht="15" thickBot="1" x14ac:dyDescent="0.35">
      <c r="A189" s="19">
        <v>2</v>
      </c>
      <c r="B189" s="20">
        <v>11</v>
      </c>
      <c r="C189" s="21" t="s">
        <v>18</v>
      </c>
      <c r="D189" s="87" t="s">
        <v>50</v>
      </c>
      <c r="E189" s="79" t="s">
        <v>135</v>
      </c>
      <c r="F189" s="86">
        <v>240</v>
      </c>
      <c r="G189" s="68">
        <v>28.7</v>
      </c>
      <c r="H189" s="68">
        <v>14.1</v>
      </c>
      <c r="I189" s="68">
        <v>45.4</v>
      </c>
      <c r="J189" s="68">
        <v>425</v>
      </c>
      <c r="K189" s="57" t="s">
        <v>112</v>
      </c>
      <c r="L189" s="90">
        <v>70</v>
      </c>
    </row>
    <row r="190" spans="1:12" ht="14.4" x14ac:dyDescent="0.3">
      <c r="A190" s="22"/>
      <c r="B190" s="14"/>
      <c r="C190" s="11"/>
      <c r="D190" s="44" t="s">
        <v>128</v>
      </c>
      <c r="E190" s="79" t="s">
        <v>124</v>
      </c>
      <c r="F190" s="85">
        <v>60</v>
      </c>
      <c r="G190" s="68">
        <v>0.5</v>
      </c>
      <c r="H190" s="68">
        <v>1.2E-2</v>
      </c>
      <c r="I190" s="68">
        <v>1.6</v>
      </c>
      <c r="J190" s="68">
        <v>8.4</v>
      </c>
      <c r="K190" s="57" t="s">
        <v>53</v>
      </c>
      <c r="L190" s="90">
        <v>22</v>
      </c>
    </row>
    <row r="191" spans="1:12" ht="14.4" x14ac:dyDescent="0.3">
      <c r="A191" s="22"/>
      <c r="B191" s="14"/>
      <c r="C191" s="11"/>
      <c r="D191" s="89" t="s">
        <v>20</v>
      </c>
      <c r="E191" s="81" t="s">
        <v>174</v>
      </c>
      <c r="F191" s="86">
        <v>215</v>
      </c>
      <c r="G191" s="69">
        <v>7.0000000000000007E-2</v>
      </c>
      <c r="H191" s="69">
        <v>0.02</v>
      </c>
      <c r="I191" s="69">
        <v>15</v>
      </c>
      <c r="J191" s="69">
        <v>60</v>
      </c>
      <c r="K191" s="78" t="s">
        <v>114</v>
      </c>
      <c r="L191" s="90">
        <v>8</v>
      </c>
    </row>
    <row r="192" spans="1:12" ht="14.4" x14ac:dyDescent="0.3">
      <c r="A192" s="22"/>
      <c r="B192" s="14"/>
      <c r="C192" s="11"/>
      <c r="D192" s="82" t="s">
        <v>28</v>
      </c>
      <c r="E192" s="95" t="s">
        <v>49</v>
      </c>
      <c r="F192" s="86">
        <v>30</v>
      </c>
      <c r="G192" s="69">
        <v>1.6</v>
      </c>
      <c r="H192" s="69">
        <v>0.2</v>
      </c>
      <c r="I192" s="69">
        <v>10.199999999999999</v>
      </c>
      <c r="J192" s="69">
        <v>50</v>
      </c>
      <c r="K192" s="37" t="s">
        <v>172</v>
      </c>
      <c r="L192" s="97">
        <v>5</v>
      </c>
    </row>
    <row r="193" spans="1:12" ht="14.4" x14ac:dyDescent="0.3">
      <c r="A193" s="22"/>
      <c r="B193" s="14"/>
      <c r="C193" s="11"/>
      <c r="D193" s="6"/>
      <c r="E193" s="35"/>
      <c r="F193" s="36"/>
      <c r="G193" s="36"/>
      <c r="H193" s="36"/>
      <c r="I193" s="36"/>
      <c r="J193" s="36"/>
      <c r="K193" s="37"/>
      <c r="L193" s="36"/>
    </row>
    <row r="194" spans="1:12" ht="14.4" x14ac:dyDescent="0.3">
      <c r="A194" s="22"/>
      <c r="B194" s="14"/>
      <c r="C194" s="11"/>
      <c r="D194" s="6"/>
      <c r="E194" s="35"/>
      <c r="F194" s="36"/>
      <c r="G194" s="36"/>
      <c r="H194" s="36"/>
      <c r="I194" s="36"/>
      <c r="J194" s="36"/>
      <c r="K194" s="37"/>
      <c r="L194" s="36"/>
    </row>
    <row r="195" spans="1:12" ht="14.4" x14ac:dyDescent="0.3">
      <c r="A195" s="23"/>
      <c r="B195" s="16"/>
      <c r="C195" s="8"/>
      <c r="D195" s="17" t="s">
        <v>30</v>
      </c>
      <c r="E195" s="9"/>
      <c r="F195" s="18">
        <f>SUM(F189:F194)</f>
        <v>545</v>
      </c>
      <c r="G195" s="18">
        <f>SUM(G189:G194)</f>
        <v>30.87</v>
      </c>
      <c r="H195" s="18">
        <f>SUM(H189:H194)</f>
        <v>14.331999999999999</v>
      </c>
      <c r="I195" s="18">
        <f>SUM(I189:I194)</f>
        <v>72.2</v>
      </c>
      <c r="J195" s="18">
        <f>SUM(J189:J194)</f>
        <v>543.4</v>
      </c>
      <c r="K195" s="24"/>
      <c r="L195" s="18">
        <f>SUM(L189:L194)</f>
        <v>105</v>
      </c>
    </row>
    <row r="196" spans="1:12" ht="14.4" x14ac:dyDescent="0.3">
      <c r="A196" s="25">
        <f>A189</f>
        <v>2</v>
      </c>
      <c r="B196" s="12">
        <f>B189</f>
        <v>11</v>
      </c>
      <c r="C196" s="10" t="s">
        <v>22</v>
      </c>
      <c r="D196" s="82" t="s">
        <v>56</v>
      </c>
      <c r="E196" s="93" t="s">
        <v>175</v>
      </c>
      <c r="F196" s="86">
        <v>260</v>
      </c>
      <c r="G196" s="68">
        <v>10.9</v>
      </c>
      <c r="H196" s="68">
        <v>6.9</v>
      </c>
      <c r="I196" s="68">
        <v>20.9</v>
      </c>
      <c r="J196" s="68">
        <v>217.4</v>
      </c>
      <c r="K196" s="91" t="s">
        <v>115</v>
      </c>
      <c r="L196" s="82">
        <v>28</v>
      </c>
    </row>
    <row r="197" spans="1:12" ht="14.4" x14ac:dyDescent="0.3">
      <c r="A197" s="22"/>
      <c r="B197" s="14"/>
      <c r="C197" s="11"/>
      <c r="D197" s="82" t="s">
        <v>57</v>
      </c>
      <c r="E197" s="94" t="s">
        <v>176</v>
      </c>
      <c r="F197" s="85">
        <v>90</v>
      </c>
      <c r="G197" s="68">
        <v>8.64</v>
      </c>
      <c r="H197" s="68">
        <v>11.06</v>
      </c>
      <c r="I197" s="68">
        <v>44.32</v>
      </c>
      <c r="J197" s="68">
        <v>312</v>
      </c>
      <c r="K197" s="92" t="s">
        <v>116</v>
      </c>
      <c r="L197" s="82">
        <v>47</v>
      </c>
    </row>
    <row r="198" spans="1:12" ht="14.4" x14ac:dyDescent="0.3">
      <c r="A198" s="22"/>
      <c r="B198" s="14"/>
      <c r="C198" s="11"/>
      <c r="D198" s="82" t="s">
        <v>23</v>
      </c>
      <c r="E198" s="95" t="s">
        <v>139</v>
      </c>
      <c r="F198" s="86">
        <v>60</v>
      </c>
      <c r="G198" s="68">
        <v>0.5</v>
      </c>
      <c r="H198" s="68">
        <v>1.2E-2</v>
      </c>
      <c r="I198" s="68">
        <v>1.6</v>
      </c>
      <c r="J198" s="68">
        <v>13.2</v>
      </c>
      <c r="K198" s="92" t="s">
        <v>117</v>
      </c>
      <c r="L198" s="82">
        <v>22</v>
      </c>
    </row>
    <row r="199" spans="1:12" ht="14.4" x14ac:dyDescent="0.3">
      <c r="A199" s="22"/>
      <c r="B199" s="14"/>
      <c r="C199" s="11"/>
      <c r="D199" s="82" t="s">
        <v>27</v>
      </c>
      <c r="E199" s="93" t="s">
        <v>111</v>
      </c>
      <c r="F199" s="85">
        <v>200</v>
      </c>
      <c r="G199" s="69">
        <v>0.45</v>
      </c>
      <c r="H199" s="69">
        <v>0.1</v>
      </c>
      <c r="I199" s="69">
        <v>20.65</v>
      </c>
      <c r="J199" s="69">
        <v>82.9</v>
      </c>
      <c r="K199" s="92" t="s">
        <v>104</v>
      </c>
      <c r="L199" s="82">
        <v>14</v>
      </c>
    </row>
    <row r="200" spans="1:12" ht="14.4" x14ac:dyDescent="0.3">
      <c r="A200" s="22"/>
      <c r="B200" s="14"/>
      <c r="C200" s="11"/>
      <c r="D200" s="82" t="s">
        <v>29</v>
      </c>
      <c r="E200" s="95" t="s">
        <v>66</v>
      </c>
      <c r="F200" s="86">
        <v>30</v>
      </c>
      <c r="G200" s="68">
        <v>1.3</v>
      </c>
      <c r="H200" s="68">
        <v>0.4</v>
      </c>
      <c r="I200" s="68">
        <v>8.6</v>
      </c>
      <c r="J200" s="68">
        <v>43</v>
      </c>
      <c r="K200" s="92" t="s">
        <v>46</v>
      </c>
      <c r="L200" s="82">
        <v>4</v>
      </c>
    </row>
    <row r="201" spans="1:12" ht="14.4" x14ac:dyDescent="0.3">
      <c r="A201" s="22"/>
      <c r="B201" s="14"/>
      <c r="C201" s="11"/>
      <c r="D201" s="82" t="s">
        <v>28</v>
      </c>
      <c r="E201" s="95" t="s">
        <v>49</v>
      </c>
      <c r="F201" s="86">
        <v>30</v>
      </c>
      <c r="G201" s="68">
        <v>1.6</v>
      </c>
      <c r="H201" s="68">
        <v>0.4</v>
      </c>
      <c r="I201" s="68">
        <v>10.199999999999999</v>
      </c>
      <c r="J201" s="68">
        <v>50</v>
      </c>
      <c r="K201" s="92" t="s">
        <v>47</v>
      </c>
      <c r="L201" s="82">
        <v>4</v>
      </c>
    </row>
    <row r="202" spans="1:12" ht="14.4" x14ac:dyDescent="0.3">
      <c r="A202" s="22"/>
      <c r="B202" s="14"/>
      <c r="C202" s="11"/>
      <c r="D202" s="6" t="s">
        <v>26</v>
      </c>
      <c r="E202" s="35" t="s">
        <v>164</v>
      </c>
      <c r="F202" s="86">
        <v>150</v>
      </c>
      <c r="G202" s="68">
        <v>3.65</v>
      </c>
      <c r="H202" s="68">
        <v>5.37</v>
      </c>
      <c r="I202" s="68">
        <v>36.68</v>
      </c>
      <c r="J202" s="68">
        <v>209.7</v>
      </c>
      <c r="K202" s="99" t="s">
        <v>165</v>
      </c>
      <c r="L202" s="82">
        <v>11</v>
      </c>
    </row>
    <row r="203" spans="1:12" ht="14.4" x14ac:dyDescent="0.3">
      <c r="A203" s="22"/>
      <c r="B203" s="14"/>
      <c r="C203" s="11"/>
      <c r="D203" s="6"/>
      <c r="E203" s="35"/>
      <c r="F203" s="36"/>
      <c r="G203" s="36"/>
      <c r="H203" s="36"/>
      <c r="I203" s="36"/>
      <c r="J203" s="36"/>
      <c r="K203" s="37"/>
      <c r="L203" s="36"/>
    </row>
    <row r="204" spans="1:12" ht="14.4" x14ac:dyDescent="0.3">
      <c r="A204" s="23"/>
      <c r="B204" s="16"/>
      <c r="C204" s="8"/>
      <c r="D204" s="17" t="s">
        <v>30</v>
      </c>
      <c r="E204" s="9"/>
      <c r="F204" s="18">
        <f>SUM(F196:F203)</f>
        <v>820</v>
      </c>
      <c r="G204" s="18">
        <f>SUM(G196:G203)</f>
        <v>27.04</v>
      </c>
      <c r="H204" s="18">
        <f>SUM(H196:H203)</f>
        <v>24.242000000000001</v>
      </c>
      <c r="I204" s="18">
        <f>SUM(I196:I203)</f>
        <v>142.94999999999999</v>
      </c>
      <c r="J204" s="18">
        <f>SUM(J196:J203)</f>
        <v>928.2</v>
      </c>
      <c r="K204" s="24"/>
      <c r="L204" s="18">
        <f>SUM(L196:L203)</f>
        <v>130</v>
      </c>
    </row>
    <row r="205" spans="1:12" ht="15" thickBot="1" x14ac:dyDescent="0.3">
      <c r="A205" s="26">
        <f>A189</f>
        <v>2</v>
      </c>
      <c r="B205" s="27">
        <f>B189</f>
        <v>11</v>
      </c>
      <c r="C205" s="100" t="s">
        <v>4</v>
      </c>
      <c r="D205" s="101"/>
      <c r="E205" s="28"/>
      <c r="F205" s="29">
        <f>F195+F204</f>
        <v>1365</v>
      </c>
      <c r="G205" s="29">
        <f>G195+G204</f>
        <v>57.91</v>
      </c>
      <c r="H205" s="29">
        <f>H195+H204</f>
        <v>38.573999999999998</v>
      </c>
      <c r="I205" s="29">
        <f>I195+I204</f>
        <v>215.14999999999998</v>
      </c>
      <c r="J205" s="29">
        <f>J195+J204</f>
        <v>1471.6</v>
      </c>
      <c r="K205" s="29"/>
      <c r="L205" s="29">
        <f>L195+L204</f>
        <v>235</v>
      </c>
    </row>
    <row r="206" spans="1:12" ht="15" thickBot="1" x14ac:dyDescent="0.35">
      <c r="A206" s="19">
        <v>2</v>
      </c>
      <c r="B206" s="20">
        <v>12</v>
      </c>
      <c r="C206" s="21" t="s">
        <v>18</v>
      </c>
      <c r="D206" s="87" t="s">
        <v>50</v>
      </c>
      <c r="E206" s="79" t="s">
        <v>177</v>
      </c>
      <c r="F206" s="86">
        <v>100</v>
      </c>
      <c r="G206" s="68">
        <v>17.100000000000001</v>
      </c>
      <c r="H206" s="68">
        <v>8.1999999999999993</v>
      </c>
      <c r="I206" s="68">
        <v>0.9</v>
      </c>
      <c r="J206" s="68">
        <v>190.9</v>
      </c>
      <c r="K206" s="57" t="s">
        <v>112</v>
      </c>
      <c r="L206" s="90">
        <v>54</v>
      </c>
    </row>
    <row r="207" spans="1:12" ht="13.8" customHeight="1" thickBot="1" x14ac:dyDescent="0.35">
      <c r="A207" s="22"/>
      <c r="B207" s="14"/>
      <c r="C207" s="11"/>
      <c r="D207" s="88" t="s">
        <v>26</v>
      </c>
      <c r="E207" s="79" t="s">
        <v>152</v>
      </c>
      <c r="F207" s="85">
        <v>150</v>
      </c>
      <c r="G207" s="68">
        <v>3.6</v>
      </c>
      <c r="H207" s="68">
        <v>6.8</v>
      </c>
      <c r="I207" s="68">
        <v>16.2</v>
      </c>
      <c r="J207" s="68">
        <v>140</v>
      </c>
      <c r="K207" s="57" t="s">
        <v>113</v>
      </c>
      <c r="L207" s="90">
        <v>18</v>
      </c>
    </row>
    <row r="208" spans="1:12" ht="14.4" x14ac:dyDescent="0.3">
      <c r="A208" s="22"/>
      <c r="B208" s="14"/>
      <c r="C208" s="11"/>
      <c r="D208" s="44" t="s">
        <v>128</v>
      </c>
      <c r="E208" s="79" t="s">
        <v>178</v>
      </c>
      <c r="F208" s="85">
        <v>60</v>
      </c>
      <c r="G208" s="68">
        <v>0.48</v>
      </c>
      <c r="H208" s="68">
        <v>0.12</v>
      </c>
      <c r="I208" s="68">
        <v>1.02</v>
      </c>
      <c r="J208" s="68">
        <v>6</v>
      </c>
      <c r="K208" s="57" t="s">
        <v>53</v>
      </c>
      <c r="L208" s="90">
        <v>20</v>
      </c>
    </row>
    <row r="209" spans="1:12" ht="14.4" x14ac:dyDescent="0.3">
      <c r="A209" s="22"/>
      <c r="B209" s="14"/>
      <c r="C209" s="11"/>
      <c r="D209" s="89" t="s">
        <v>27</v>
      </c>
      <c r="E209" s="81" t="s">
        <v>179</v>
      </c>
      <c r="F209" s="86">
        <v>200</v>
      </c>
      <c r="G209" s="69">
        <v>0.11</v>
      </c>
      <c r="H209" s="69">
        <v>0.4</v>
      </c>
      <c r="I209" s="69">
        <v>21.07</v>
      </c>
      <c r="J209" s="69">
        <v>84.7</v>
      </c>
      <c r="K209" s="78" t="s">
        <v>114</v>
      </c>
      <c r="L209" s="90">
        <v>8</v>
      </c>
    </row>
    <row r="210" spans="1:12" ht="14.4" x14ac:dyDescent="0.3">
      <c r="A210" s="22"/>
      <c r="B210" s="14"/>
      <c r="C210" s="11"/>
      <c r="D210" s="82" t="s">
        <v>28</v>
      </c>
      <c r="E210" s="95" t="s">
        <v>49</v>
      </c>
      <c r="F210" s="86">
        <v>30</v>
      </c>
      <c r="G210" s="69">
        <v>1.6</v>
      </c>
      <c r="H210" s="69">
        <v>0.2</v>
      </c>
      <c r="I210" s="69">
        <v>10.199999999999999</v>
      </c>
      <c r="J210" s="69">
        <v>50</v>
      </c>
      <c r="K210" s="37" t="s">
        <v>172</v>
      </c>
      <c r="L210" s="97">
        <v>5</v>
      </c>
    </row>
    <row r="211" spans="1:12" ht="14.4" x14ac:dyDescent="0.3">
      <c r="A211" s="22"/>
      <c r="B211" s="14"/>
      <c r="C211" s="11"/>
      <c r="D211" s="6"/>
      <c r="E211" s="35"/>
      <c r="F211" s="36"/>
      <c r="G211" s="36"/>
      <c r="H211" s="36"/>
      <c r="I211" s="36"/>
      <c r="J211" s="36"/>
      <c r="K211" s="37"/>
      <c r="L211" s="36"/>
    </row>
    <row r="212" spans="1:12" ht="14.4" x14ac:dyDescent="0.3">
      <c r="A212" s="22"/>
      <c r="B212" s="14"/>
      <c r="C212" s="11"/>
      <c r="D212" s="6"/>
      <c r="E212" s="35"/>
      <c r="F212" s="36"/>
      <c r="G212" s="36"/>
      <c r="H212" s="36"/>
      <c r="I212" s="36"/>
      <c r="J212" s="36"/>
      <c r="K212" s="37"/>
      <c r="L212" s="36"/>
    </row>
    <row r="213" spans="1:12" ht="14.4" x14ac:dyDescent="0.3">
      <c r="A213" s="23"/>
      <c r="B213" s="16"/>
      <c r="C213" s="8"/>
      <c r="D213" s="17" t="s">
        <v>30</v>
      </c>
      <c r="E213" s="9"/>
      <c r="F213" s="18">
        <f>SUM(F206:F212)</f>
        <v>540</v>
      </c>
      <c r="G213" s="18">
        <f t="shared" ref="G213:J213" si="70">SUM(G206:G212)</f>
        <v>22.890000000000004</v>
      </c>
      <c r="H213" s="18">
        <f t="shared" si="70"/>
        <v>15.719999999999999</v>
      </c>
      <c r="I213" s="18">
        <f t="shared" si="70"/>
        <v>49.39</v>
      </c>
      <c r="J213" s="18">
        <f t="shared" si="70"/>
        <v>471.59999999999997</v>
      </c>
      <c r="K213" s="24"/>
      <c r="L213" s="18">
        <f t="shared" ref="L213" si="71">SUM(L206:L212)</f>
        <v>105</v>
      </c>
    </row>
    <row r="214" spans="1:12" ht="14.4" x14ac:dyDescent="0.3">
      <c r="A214" s="25">
        <f>A206</f>
        <v>2</v>
      </c>
      <c r="B214" s="12">
        <f>B206</f>
        <v>12</v>
      </c>
      <c r="C214" s="10" t="s">
        <v>22</v>
      </c>
      <c r="D214" s="82" t="s">
        <v>56</v>
      </c>
      <c r="E214" s="93" t="s">
        <v>156</v>
      </c>
      <c r="F214" s="86">
        <v>260</v>
      </c>
      <c r="G214" s="68">
        <v>2.8</v>
      </c>
      <c r="H214" s="68">
        <v>5.8</v>
      </c>
      <c r="I214" s="68">
        <v>13.9</v>
      </c>
      <c r="J214" s="68">
        <v>120</v>
      </c>
      <c r="K214" s="91" t="s">
        <v>115</v>
      </c>
      <c r="L214" s="82">
        <v>28</v>
      </c>
    </row>
    <row r="215" spans="1:12" ht="14.4" x14ac:dyDescent="0.3">
      <c r="A215" s="22"/>
      <c r="B215" s="14"/>
      <c r="C215" s="11"/>
      <c r="D215" s="82" t="s">
        <v>57</v>
      </c>
      <c r="E215" s="94" t="s">
        <v>180</v>
      </c>
      <c r="F215" s="85">
        <v>100</v>
      </c>
      <c r="G215" s="68">
        <v>14.7</v>
      </c>
      <c r="H215" s="68">
        <v>13.3</v>
      </c>
      <c r="I215" s="68">
        <v>4</v>
      </c>
      <c r="J215" s="68">
        <v>194.5</v>
      </c>
      <c r="K215" s="92" t="s">
        <v>116</v>
      </c>
      <c r="L215" s="82">
        <v>58</v>
      </c>
    </row>
    <row r="216" spans="1:12" ht="14.4" x14ac:dyDescent="0.3">
      <c r="A216" s="22"/>
      <c r="B216" s="14"/>
      <c r="C216" s="11"/>
      <c r="D216" s="82" t="s">
        <v>23</v>
      </c>
      <c r="E216" s="95" t="s">
        <v>124</v>
      </c>
      <c r="F216" s="86">
        <v>60</v>
      </c>
      <c r="G216" s="68">
        <v>0.5</v>
      </c>
      <c r="H216" s="68">
        <v>1.2E-2</v>
      </c>
      <c r="I216" s="68">
        <v>1.6</v>
      </c>
      <c r="J216" s="68">
        <v>8.4</v>
      </c>
      <c r="K216" s="92" t="s">
        <v>117</v>
      </c>
      <c r="L216" s="82">
        <v>22</v>
      </c>
    </row>
    <row r="217" spans="1:12" ht="14.4" x14ac:dyDescent="0.3">
      <c r="A217" s="22"/>
      <c r="B217" s="14"/>
      <c r="C217" s="11"/>
      <c r="D217" s="82" t="s">
        <v>27</v>
      </c>
      <c r="E217" s="93" t="s">
        <v>79</v>
      </c>
      <c r="F217" s="85">
        <v>200</v>
      </c>
      <c r="G217" s="69">
        <v>0</v>
      </c>
      <c r="H217" s="69">
        <v>0</v>
      </c>
      <c r="I217" s="69">
        <v>19.97</v>
      </c>
      <c r="J217" s="69">
        <v>76</v>
      </c>
      <c r="K217" s="92" t="s">
        <v>104</v>
      </c>
      <c r="L217" s="82">
        <v>14</v>
      </c>
    </row>
    <row r="218" spans="1:12" ht="14.4" x14ac:dyDescent="0.3">
      <c r="A218" s="22"/>
      <c r="B218" s="14"/>
      <c r="C218" s="11"/>
      <c r="D218" s="82" t="s">
        <v>29</v>
      </c>
      <c r="E218" s="95" t="s">
        <v>66</v>
      </c>
      <c r="F218" s="86">
        <v>30</v>
      </c>
      <c r="G218" s="68">
        <v>1.3</v>
      </c>
      <c r="H218" s="68">
        <v>0.4</v>
      </c>
      <c r="I218" s="68">
        <v>8.6</v>
      </c>
      <c r="J218" s="68">
        <v>43</v>
      </c>
      <c r="K218" s="92" t="s">
        <v>46</v>
      </c>
      <c r="L218" s="82">
        <v>4</v>
      </c>
    </row>
    <row r="219" spans="1:12" ht="14.4" x14ac:dyDescent="0.3">
      <c r="A219" s="22"/>
      <c r="B219" s="14"/>
      <c r="C219" s="11"/>
      <c r="D219" s="82" t="s">
        <v>28</v>
      </c>
      <c r="E219" s="95" t="s">
        <v>49</v>
      </c>
      <c r="F219" s="85">
        <v>30</v>
      </c>
      <c r="G219" s="68">
        <v>1.6</v>
      </c>
      <c r="H219" s="68">
        <v>0.4</v>
      </c>
      <c r="I219" s="68">
        <v>10.199999999999999</v>
      </c>
      <c r="J219" s="68">
        <v>50</v>
      </c>
      <c r="K219" s="92" t="s">
        <v>47</v>
      </c>
      <c r="L219" s="82">
        <v>4</v>
      </c>
    </row>
    <row r="220" spans="1:12" ht="14.4" x14ac:dyDescent="0.3">
      <c r="A220" s="22"/>
      <c r="B220" s="14"/>
      <c r="C220" s="11"/>
      <c r="D220" s="6" t="s">
        <v>26</v>
      </c>
      <c r="E220" s="35" t="s">
        <v>181</v>
      </c>
      <c r="F220" s="85">
        <v>150</v>
      </c>
      <c r="G220" s="68">
        <v>12.8</v>
      </c>
      <c r="H220" s="68">
        <v>9.4</v>
      </c>
      <c r="I220" s="68">
        <v>29.3</v>
      </c>
      <c r="J220" s="68">
        <v>252.3</v>
      </c>
      <c r="K220" s="37" t="s">
        <v>155</v>
      </c>
      <c r="L220" s="36"/>
    </row>
    <row r="221" spans="1:12" ht="14.4" x14ac:dyDescent="0.3">
      <c r="A221" s="22"/>
      <c r="B221" s="14"/>
      <c r="C221" s="11"/>
      <c r="D221" s="6"/>
      <c r="E221" s="35"/>
      <c r="F221" s="36"/>
      <c r="G221" s="36"/>
      <c r="H221" s="36"/>
      <c r="I221" s="36"/>
      <c r="J221" s="36"/>
      <c r="K221" s="37"/>
      <c r="L221" s="36"/>
    </row>
    <row r="222" spans="1:12" ht="14.4" x14ac:dyDescent="0.3">
      <c r="A222" s="23"/>
      <c r="B222" s="16"/>
      <c r="C222" s="8"/>
      <c r="D222" s="17" t="s">
        <v>30</v>
      </c>
      <c r="E222" s="9"/>
      <c r="F222" s="18">
        <f>SUM(F214:F221)</f>
        <v>830</v>
      </c>
      <c r="G222" s="18">
        <f>SUM(G214:G221)</f>
        <v>33.700000000000003</v>
      </c>
      <c r="H222" s="18">
        <f>SUM(H214:H221)</f>
        <v>29.311999999999998</v>
      </c>
      <c r="I222" s="18">
        <f>SUM(I214:I221)</f>
        <v>87.57</v>
      </c>
      <c r="J222" s="18">
        <f>SUM(J214:J221)</f>
        <v>744.2</v>
      </c>
      <c r="K222" s="24"/>
      <c r="L222" s="18">
        <f>SUM(L214:L221)</f>
        <v>130</v>
      </c>
    </row>
    <row r="223" spans="1:12" ht="15" thickBot="1" x14ac:dyDescent="0.3">
      <c r="A223" s="26">
        <f>A206</f>
        <v>2</v>
      </c>
      <c r="B223" s="27">
        <f>B206</f>
        <v>12</v>
      </c>
      <c r="C223" s="100" t="s">
        <v>4</v>
      </c>
      <c r="D223" s="101"/>
      <c r="E223" s="28"/>
      <c r="F223" s="29">
        <f>F213+F222</f>
        <v>1370</v>
      </c>
      <c r="G223" s="29">
        <f>G213+G222</f>
        <v>56.59</v>
      </c>
      <c r="H223" s="29">
        <f>H213+H222</f>
        <v>45.031999999999996</v>
      </c>
      <c r="I223" s="29">
        <f>I213+I222</f>
        <v>136.95999999999998</v>
      </c>
      <c r="J223" s="29">
        <f>J213+J222</f>
        <v>1215.8</v>
      </c>
      <c r="K223" s="29"/>
      <c r="L223" s="29">
        <f>L213+L222</f>
        <v>235</v>
      </c>
    </row>
  </sheetData>
  <mergeCells count="15">
    <mergeCell ref="C1:E1"/>
    <mergeCell ref="H1:K1"/>
    <mergeCell ref="H2:K2"/>
    <mergeCell ref="C40:D40"/>
    <mergeCell ref="C59:D59"/>
    <mergeCell ref="C223:D223"/>
    <mergeCell ref="C78:D78"/>
    <mergeCell ref="C96:D96"/>
    <mergeCell ref="C21:D21"/>
    <mergeCell ref="C188:D188"/>
    <mergeCell ref="C115:D115"/>
    <mergeCell ref="C132:D132"/>
    <mergeCell ref="C151:D151"/>
    <mergeCell ref="C170:D170"/>
    <mergeCell ref="C205:D205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Николаевна Шелавина</cp:lastModifiedBy>
  <dcterms:created xsi:type="dcterms:W3CDTF">2022-05-16T14:23:56Z</dcterms:created>
  <dcterms:modified xsi:type="dcterms:W3CDTF">2024-03-06T07:01:36Z</dcterms:modified>
</cp:coreProperties>
</file>